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lDemProv" sheetId="1" r:id="rId1"/>
    <sheet name="BilDemVerc" sheetId="2" r:id="rId2"/>
    <sheet name="BilDemBorg" sheetId="3" r:id="rId3"/>
    <sheet name="IndDemProv" sheetId="4" r:id="rId4"/>
    <sheet name="IndDemVerc" sheetId="5" r:id="rId5"/>
    <sheet name="IndDemBorg" sheetId="6" r:id="rId6"/>
    <sheet name="ResSesProv" sheetId="7" r:id="rId7"/>
    <sheet name="ResSesVerc" sheetId="8" r:id="rId8"/>
    <sheet name="ResSesBorg" sheetId="9" r:id="rId9"/>
  </sheets>
  <definedNames>
    <definedName name="_xlnm.Print_Titles" localSheetId="2">'BilDemBorg'!$7:$8</definedName>
    <definedName name="_xlnm.Print_Titles" localSheetId="1">'BilDemVerc'!$7:$8</definedName>
    <definedName name="_xlnm.Print_Titles" localSheetId="5">'IndDemBorg'!$7:$10</definedName>
    <definedName name="_xlnm.Print_Titles" localSheetId="4">'IndDemVerc'!$7:$10</definedName>
    <definedName name="_xlnm.Print_Titles" localSheetId="8">'ResSesBorg'!$7:$9</definedName>
    <definedName name="_xlnm.Print_Titles" localSheetId="7">'ResSesVerc'!$7:$9</definedName>
  </definedNames>
  <calcPr fullCalcOnLoad="1"/>
</workbook>
</file>

<file path=xl/sharedStrings.xml><?xml version="1.0" encoding="utf-8"?>
<sst xmlns="http://schemas.openxmlformats.org/spreadsheetml/2006/main" count="441" uniqueCount="124">
  <si>
    <t>Provincia di Vercelli</t>
  </si>
  <si>
    <t>ALBANO VERCELLESE</t>
  </si>
  <si>
    <t>ALICE CASTELLO</t>
  </si>
  <si>
    <t>ARBORIO</t>
  </si>
  <si>
    <t>ASIGLIANO VERCELLESE</t>
  </si>
  <si>
    <t>BALOCCO</t>
  </si>
  <si>
    <t>BIANZE'</t>
  </si>
  <si>
    <t>BORGO D'ALE</t>
  </si>
  <si>
    <t>BORGO VERCELLI</t>
  </si>
  <si>
    <t>BURONZO</t>
  </si>
  <si>
    <t>CARESANA</t>
  </si>
  <si>
    <t>CARESANABLOT</t>
  </si>
  <si>
    <t>CARISIO</t>
  </si>
  <si>
    <t>CASANOVA ELVO</t>
  </si>
  <si>
    <t>CIGLIANO</t>
  </si>
  <si>
    <t>COLLOBIANO</t>
  </si>
  <si>
    <t>COSTANZANA</t>
  </si>
  <si>
    <t>CRESCENTINO</t>
  </si>
  <si>
    <t>CROVA</t>
  </si>
  <si>
    <t>DESANA</t>
  </si>
  <si>
    <t>FONTANETTO PO</t>
  </si>
  <si>
    <t>FORMIGLIANA</t>
  </si>
  <si>
    <t>GHISLARENGO</t>
  </si>
  <si>
    <t>GREGGIO</t>
  </si>
  <si>
    <t>LAMPORO</t>
  </si>
  <si>
    <t>LENTA</t>
  </si>
  <si>
    <t>LIGNANA</t>
  </si>
  <si>
    <t>LIVORNO FERRARIS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</si>
  <si>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</si>
  <si>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</si>
  <si>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</si>
  <si>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</si>
  <si>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</si>
  <si>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</si>
  <si>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</si>
  <si>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PRAROLO</t>
  </si>
  <si>
    <t>QUINTO VERCELLESE</t>
  </si>
  <si>
    <t>RIVE</t>
  </si>
  <si>
    <t>ROASIO</t>
  </si>
  <si>
    <t>RONSECCO</t>
  </si>
  <si>
    <t>ROVASENDA</t>
  </si>
  <si>
    <t>SALASCO</t>
  </si>
  <si>
    <t>SALI VERCELLESE</t>
  </si>
  <si>
    <t>SALUGGIA</t>
  </si>
  <si>
    <t>SAN GERMANO VERCELLESE</t>
  </si>
  <si>
    <t>SAN GIACOMO VERCELLESE</t>
  </si>
  <si>
    <t>SANTHIA'</t>
  </si>
  <si>
    <t>STROPPIANA</t>
  </si>
  <si>
    <t>TRICERRO</t>
  </si>
  <si>
    <t>TRINO</t>
  </si>
  <si>
    <t>TRONZANO VERCELLESE</t>
  </si>
  <si>
    <t>VERCELLI</t>
  </si>
  <si>
    <t>VILLARBOIT</t>
  </si>
  <si>
    <t>VILLATA</t>
  </si>
  <si>
    <t>Popolazione residente</t>
  </si>
  <si>
    <t>Area di Vercelli</t>
  </si>
  <si>
    <t>Comune</t>
  </si>
  <si>
    <t>Popolazione residente 1998</t>
  </si>
  <si>
    <t>Saldo totale assoluto</t>
  </si>
  <si>
    <t>Saldo totale in %</t>
  </si>
  <si>
    <t>Saldo naturale</t>
  </si>
  <si>
    <t>Saldo naturale in %</t>
  </si>
  <si>
    <t>Saldo migratorio</t>
  </si>
  <si>
    <t>Saldo migratorio in %</t>
  </si>
  <si>
    <t>ALAGNA VALSESIA</t>
  </si>
  <si>
    <t>BALMUCCIA</t>
  </si>
  <si>
    <t>BOCCIOLETO</t>
  </si>
  <si>
    <t>BORGOSESIA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</si>
  <si>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</si>
  <si>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</si>
  <si>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</si>
  <si>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</si>
  <si>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</si>
  <si>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</si>
  <si>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</si>
  <si>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</si>
  <si>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GATTINARA</t>
  </si>
  <si>
    <t>GUARDABOSONE</t>
  </si>
  <si>
    <t>LOZZOLO</t>
  </si>
  <si>
    <t>MOLLIA</t>
  </si>
  <si>
    <t>PILA</t>
  </si>
  <si>
    <t>PIODE</t>
  </si>
  <si>
    <t>POSTUA</t>
  </si>
  <si>
    <t>QUARONA</t>
  </si>
  <si>
    <t>RASSA</t>
  </si>
  <si>
    <t>RIMA SAN GIUSEPPE</t>
  </si>
  <si>
    <t>RIMASCO</t>
  </si>
  <si>
    <t>RIMELLA</t>
  </si>
  <si>
    <t>RIVA VALDOBBIA</t>
  </si>
  <si>
    <t>ROSSA</t>
  </si>
  <si>
    <t>SABBIA</t>
  </si>
  <si>
    <t>SCOPA</t>
  </si>
  <si>
    <t>SCOPELLO</t>
  </si>
  <si>
    <t>SERRAVALLE SESIA</t>
  </si>
  <si>
    <t>VALDUGGIA</t>
  </si>
  <si>
    <t>VARALLO</t>
  </si>
  <si>
    <t>VOCCA</t>
  </si>
  <si>
    <t>TOTALE</t>
  </si>
  <si>
    <t>PROVINCIA DI VERCELLI</t>
  </si>
  <si>
    <t>Area di Borgosesia</t>
  </si>
  <si>
    <t>Maschi</t>
  </si>
  <si>
    <t>Femmine</t>
  </si>
  <si>
    <t>Totale</t>
  </si>
  <si>
    <t>Nati</t>
  </si>
  <si>
    <t>Morti</t>
  </si>
  <si>
    <t>Immigrati</t>
  </si>
  <si>
    <t>Emigrati</t>
  </si>
  <si>
    <t>Tasso di natalità</t>
  </si>
  <si>
    <t>n</t>
  </si>
  <si>
    <t>(per 1000)</t>
  </si>
  <si>
    <t>Tasso di mortalità</t>
  </si>
  <si>
    <t>m</t>
  </si>
  <si>
    <t>Tasso di immigratorietà</t>
  </si>
  <si>
    <t>i</t>
  </si>
  <si>
    <t>Tasso di emigratorietà</t>
  </si>
  <si>
    <t>e</t>
  </si>
  <si>
    <t>BILANCIO DEMOGRAFICO 1999</t>
  </si>
  <si>
    <t>Popolazione residente 1999</t>
  </si>
  <si>
    <t>Nati 1999</t>
  </si>
  <si>
    <t>Morti 1999</t>
  </si>
  <si>
    <t>Immigrati 1999</t>
  </si>
  <si>
    <t>Emigrati 1999</t>
  </si>
  <si>
    <t>INDICATORI DEMOGRAFICI 1999</t>
  </si>
  <si>
    <t>DATI PER SESSO 1999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</si>
</sst>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_-* #,##0.0_-;\-* #,##0.0_-;_-* &quot;-&quot;_-;_-@_-"/>
    <numFmt numFmtId="168" formatCode="_-* #,##0.00_-;\-* #,##0.00_-;_-* &quot;-&quot;_-;_-@_-"/>
    <numFmt numFmtId="169" formatCode="0.0000000"/>
    <numFmt numFmtId="170" formatCode="0.000000"/>
    <numFmt numFmtId="171" formatCode="0.00000"/>
    <numFmt numFmtId="172" formatCode="0.00000000"/>
  </numFmts>
  <fonts count="1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16" applyNumberFormat="1" applyAlignment="1">
      <alignment/>
    </xf>
    <xf numFmtId="41" fontId="0" fillId="0" borderId="0" xfId="16" applyFont="1" applyAlignment="1">
      <alignment/>
    </xf>
    <xf numFmtId="165" fontId="0" fillId="0" borderId="0" xfId="0" applyNumberFormat="1" applyFont="1" applyAlignment="1">
      <alignment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41" fontId="0" fillId="0" borderId="5" xfId="16" applyBorder="1" applyAlignment="1">
      <alignment/>
    </xf>
    <xf numFmtId="41" fontId="0" fillId="0" borderId="5" xfId="16" applyFont="1" applyBorder="1" applyAlignment="1">
      <alignment/>
    </xf>
    <xf numFmtId="41" fontId="0" fillId="0" borderId="5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41" fontId="7" fillId="0" borderId="5" xfId="16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3" max="3" width="9.7109375" style="0" customWidth="1"/>
    <col min="4" max="13" width="7.7109375" style="0" customWidth="1"/>
  </cols>
  <sheetData>
    <row r="1" ht="18.75">
      <c r="A1" s="3" t="s">
        <v>54</v>
      </c>
    </row>
    <row r="2" ht="18.75">
      <c r="A2" s="3" t="s">
        <v>116</v>
      </c>
    </row>
    <row r="3" ht="6" customHeight="1"/>
    <row r="4" ht="18.75">
      <c r="A4" s="3" t="s">
        <v>0</v>
      </c>
    </row>
    <row r="7" spans="1:13" ht="33.75">
      <c r="A7" s="1"/>
      <c r="B7" s="21" t="s">
        <v>117</v>
      </c>
      <c r="C7" s="22" t="s">
        <v>57</v>
      </c>
      <c r="D7" s="21" t="s">
        <v>58</v>
      </c>
      <c r="E7" s="21" t="s">
        <v>59</v>
      </c>
      <c r="F7" s="21" t="s">
        <v>118</v>
      </c>
      <c r="G7" s="21" t="s">
        <v>119</v>
      </c>
      <c r="H7" s="21" t="s">
        <v>60</v>
      </c>
      <c r="I7" s="21" t="s">
        <v>61</v>
      </c>
      <c r="J7" s="21" t="s">
        <v>120</v>
      </c>
      <c r="K7" s="21" t="s">
        <v>121</v>
      </c>
      <c r="L7" s="21" t="s">
        <v>62</v>
      </c>
      <c r="M7" s="21" t="s">
        <v>63</v>
      </c>
    </row>
    <row r="10" spans="1:13" ht="12.75">
      <c r="A10" t="s">
        <v>55</v>
      </c>
      <c r="B10" s="7">
        <f>BilDemVerc!B63</f>
        <v>131569</v>
      </c>
      <c r="C10" s="15">
        <f>BilDemVerc!C63</f>
        <v>131765</v>
      </c>
      <c r="D10" s="16">
        <f>B10-C10</f>
        <v>-196</v>
      </c>
      <c r="E10" s="8">
        <f>(B10-C10)/B10*100</f>
        <v>-0.14897126222742438</v>
      </c>
      <c r="F10" s="7">
        <f>BilDemVerc!F63</f>
        <v>940</v>
      </c>
      <c r="G10" s="7">
        <f>BilDemVerc!G63</f>
        <v>1830</v>
      </c>
      <c r="H10" s="16">
        <f>F10-G10</f>
        <v>-890</v>
      </c>
      <c r="I10" s="8">
        <f>(F10-G10)/C10*100</f>
        <v>-0.675444920881873</v>
      </c>
      <c r="J10" s="7">
        <f>BilDemVerc!J63</f>
        <v>4517</v>
      </c>
      <c r="K10" s="7">
        <f>BilDemVerc!K63</f>
        <v>3823</v>
      </c>
      <c r="L10" s="7">
        <f>J10-K10</f>
        <v>694</v>
      </c>
      <c r="M10" s="17">
        <f>(J10-K10)/C10*100</f>
        <v>0.5266952529123818</v>
      </c>
    </row>
    <row r="11" spans="3:13" ht="12.75">
      <c r="C11" s="14"/>
      <c r="D11" s="16"/>
      <c r="E11" s="8"/>
      <c r="H11" s="16"/>
      <c r="I11" s="8"/>
      <c r="L11" s="7"/>
      <c r="M11" s="17"/>
    </row>
    <row r="12" spans="1:13" ht="12.75">
      <c r="A12" t="s">
        <v>99</v>
      </c>
      <c r="B12" s="7">
        <f>BilDemBorg!B43</f>
        <v>49041</v>
      </c>
      <c r="C12" s="15">
        <f>BilDemBorg!C43</f>
        <v>49029</v>
      </c>
      <c r="D12" s="16">
        <f>B12-C12</f>
        <v>12</v>
      </c>
      <c r="E12" s="8">
        <f>(B12-C12)/B12*100</f>
        <v>0.024469321588058972</v>
      </c>
      <c r="F12" s="7">
        <f>BilDemBorg!F43</f>
        <v>384</v>
      </c>
      <c r="G12" s="7">
        <f>BilDemBorg!G43</f>
        <v>618</v>
      </c>
      <c r="H12" s="16">
        <f>F12-G12</f>
        <v>-234</v>
      </c>
      <c r="I12" s="8">
        <f>(F12-G12)/C12*100</f>
        <v>-0.4772685553447959</v>
      </c>
      <c r="J12" s="7">
        <f>BilDemBorg!J43</f>
        <v>1583</v>
      </c>
      <c r="K12" s="7">
        <f>BilDemBorg!K43</f>
        <v>1337</v>
      </c>
      <c r="L12" s="7">
        <f>J12-K12</f>
        <v>246</v>
      </c>
      <c r="M12" s="17">
        <f>(J12-K12)/C12*100</f>
        <v>0.5017438658752983</v>
      </c>
    </row>
    <row r="13" spans="3:13" ht="12.75">
      <c r="C13" s="14"/>
      <c r="D13" s="16"/>
      <c r="E13" s="8"/>
      <c r="H13" s="16"/>
      <c r="I13" s="8"/>
      <c r="L13" s="7"/>
      <c r="M13" s="17"/>
    </row>
    <row r="14" spans="3:13" ht="12.75">
      <c r="C14" s="14"/>
      <c r="D14" s="16"/>
      <c r="E14" s="8"/>
      <c r="H14" s="16"/>
      <c r="I14" s="8"/>
      <c r="L14" s="7"/>
      <c r="M14" s="17"/>
    </row>
    <row r="15" spans="1:13" ht="12.75">
      <c r="A15" s="5" t="s">
        <v>97</v>
      </c>
      <c r="C15" s="14"/>
      <c r="D15" s="16"/>
      <c r="E15" s="8"/>
      <c r="H15" s="16"/>
      <c r="I15" s="8"/>
      <c r="L15" s="7"/>
      <c r="M15" s="17"/>
    </row>
    <row r="16" spans="1:13" ht="12.75">
      <c r="A16" s="4" t="s">
        <v>98</v>
      </c>
      <c r="B16" s="7">
        <f>SUM(B10:B15)</f>
        <v>180610</v>
      </c>
      <c r="C16" s="15">
        <f>SUM(C10:C15)</f>
        <v>180794</v>
      </c>
      <c r="D16" s="16">
        <f>SUM(D10:D15)</f>
        <v>-184</v>
      </c>
      <c r="E16" s="8">
        <f>(B16-C16)/B16*100</f>
        <v>-0.10187697248214385</v>
      </c>
      <c r="F16" s="7">
        <f>SUM(F10:F15)</f>
        <v>1324</v>
      </c>
      <c r="G16" s="7">
        <f>SUM(G10:G15)</f>
        <v>2448</v>
      </c>
      <c r="H16" s="16">
        <f>F16-G16</f>
        <v>-1124</v>
      </c>
      <c r="I16" s="8">
        <f>(F16-G16)/C16*100</f>
        <v>-0.6217020476343241</v>
      </c>
      <c r="J16" s="7">
        <f>SUM(J10:J15)</f>
        <v>6100</v>
      </c>
      <c r="K16" s="7">
        <f>SUM(K10:K15)</f>
        <v>5160</v>
      </c>
      <c r="L16" s="7">
        <f>J16-K16</f>
        <v>940</v>
      </c>
      <c r="M16" s="17">
        <f>(J16-K16)/C16*100</f>
        <v>0.5199287586977444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3" max="3" width="9.7109375" style="0" customWidth="1"/>
    <col min="4" max="13" width="7.7109375" style="0" customWidth="1"/>
  </cols>
  <sheetData>
    <row r="1" ht="18.75">
      <c r="A1" s="3" t="s">
        <v>54</v>
      </c>
    </row>
    <row r="2" ht="18.75">
      <c r="A2" s="3" t="s">
        <v>116</v>
      </c>
    </row>
    <row r="3" ht="6" customHeight="1"/>
    <row r="4" ht="18.75">
      <c r="A4" s="3" t="s">
        <v>55</v>
      </c>
    </row>
    <row r="7" spans="1:13" ht="33.75">
      <c r="A7" s="23" t="s">
        <v>56</v>
      </c>
      <c r="B7" s="21" t="s">
        <v>117</v>
      </c>
      <c r="C7" s="22" t="s">
        <v>57</v>
      </c>
      <c r="D7" s="21" t="s">
        <v>58</v>
      </c>
      <c r="E7" s="21" t="s">
        <v>59</v>
      </c>
      <c r="F7" s="21" t="s">
        <v>118</v>
      </c>
      <c r="G7" s="21" t="s">
        <v>119</v>
      </c>
      <c r="H7" s="21" t="s">
        <v>60</v>
      </c>
      <c r="I7" s="21" t="s">
        <v>61</v>
      </c>
      <c r="J7" s="21" t="s">
        <v>120</v>
      </c>
      <c r="K7" s="21" t="s">
        <v>121</v>
      </c>
      <c r="L7" s="21" t="s">
        <v>62</v>
      </c>
      <c r="M7" s="21" t="s">
        <v>63</v>
      </c>
    </row>
    <row r="9" spans="1:13" ht="12.75">
      <c r="A9" t="s">
        <v>1</v>
      </c>
      <c r="B9" s="6">
        <v>345</v>
      </c>
      <c r="C9" s="13">
        <v>368</v>
      </c>
      <c r="D9">
        <f aca="true" t="shared" si="0" ref="D9:D53">B9-C9</f>
        <v>-23</v>
      </c>
      <c r="E9" s="9">
        <f aca="true" t="shared" si="1" ref="E9:E53">(B9-C9)/C9*100</f>
        <v>-6.25</v>
      </c>
      <c r="F9" s="10">
        <v>4</v>
      </c>
      <c r="G9" s="10">
        <v>24</v>
      </c>
      <c r="H9">
        <f>F9-G9</f>
        <v>-20</v>
      </c>
      <c r="I9" s="8">
        <f>(F9-G9)/C9*100</f>
        <v>-5.434782608695652</v>
      </c>
      <c r="J9" s="10">
        <v>24</v>
      </c>
      <c r="K9" s="10">
        <v>27</v>
      </c>
      <c r="L9">
        <f>J9-K9</f>
        <v>-3</v>
      </c>
      <c r="M9" s="8">
        <f>(J9-K9)/C9*100</f>
        <v>-0.8152173913043478</v>
      </c>
    </row>
    <row r="10" spans="1:13" ht="12.75">
      <c r="A10" t="s">
        <v>2</v>
      </c>
      <c r="B10" s="6">
        <v>2593</v>
      </c>
      <c r="C10" s="13">
        <v>2593</v>
      </c>
      <c r="D10">
        <f t="shared" si="0"/>
        <v>0</v>
      </c>
      <c r="E10" s="9">
        <f t="shared" si="1"/>
        <v>0</v>
      </c>
      <c r="F10" s="10">
        <v>19</v>
      </c>
      <c r="G10" s="10">
        <v>33</v>
      </c>
      <c r="H10">
        <f aca="true" t="shared" si="2" ref="H10:H63">F10-G10</f>
        <v>-14</v>
      </c>
      <c r="I10" s="8">
        <f aca="true" t="shared" si="3" ref="I10:I63">(F10-G10)/C10*100</f>
        <v>-0.5399151561897416</v>
      </c>
      <c r="J10" s="10">
        <v>108</v>
      </c>
      <c r="K10" s="10">
        <v>94</v>
      </c>
      <c r="L10">
        <f aca="true" t="shared" si="4" ref="L10:L63">J10-K10</f>
        <v>14</v>
      </c>
      <c r="M10" s="8">
        <f aca="true" t="shared" si="5" ref="M10:M63">(J10-K10)/C10*100</f>
        <v>0.5399151561897416</v>
      </c>
    </row>
    <row r="11" spans="1:13" ht="12.75">
      <c r="A11" t="s">
        <v>3</v>
      </c>
      <c r="B11" s="6">
        <v>1021</v>
      </c>
      <c r="C11" s="13">
        <v>1013</v>
      </c>
      <c r="D11">
        <f t="shared" si="0"/>
        <v>8</v>
      </c>
      <c r="E11" s="9">
        <f t="shared" si="1"/>
        <v>0.7897334649555774</v>
      </c>
      <c r="F11" s="10">
        <v>4</v>
      </c>
      <c r="G11" s="10">
        <v>13</v>
      </c>
      <c r="H11">
        <f t="shared" si="2"/>
        <v>-9</v>
      </c>
      <c r="I11" s="8">
        <f t="shared" si="3"/>
        <v>-0.8884501480750246</v>
      </c>
      <c r="J11" s="10">
        <v>60</v>
      </c>
      <c r="K11" s="10">
        <v>43</v>
      </c>
      <c r="L11">
        <f t="shared" si="4"/>
        <v>17</v>
      </c>
      <c r="M11" s="8">
        <f t="shared" si="5"/>
        <v>1.678183613030602</v>
      </c>
    </row>
    <row r="12" spans="1:13" ht="12.75">
      <c r="A12" t="s">
        <v>4</v>
      </c>
      <c r="B12" s="6">
        <v>1435</v>
      </c>
      <c r="C12" s="13">
        <v>1455</v>
      </c>
      <c r="D12">
        <f t="shared" si="0"/>
        <v>-20</v>
      </c>
      <c r="E12" s="9">
        <f t="shared" si="1"/>
        <v>-1.3745704467353952</v>
      </c>
      <c r="F12" s="10">
        <v>12</v>
      </c>
      <c r="G12" s="10">
        <v>19</v>
      </c>
      <c r="H12">
        <f t="shared" si="2"/>
        <v>-7</v>
      </c>
      <c r="I12" s="8">
        <f t="shared" si="3"/>
        <v>-0.48109965635738833</v>
      </c>
      <c r="J12" s="10">
        <v>42</v>
      </c>
      <c r="K12" s="10">
        <v>55</v>
      </c>
      <c r="L12">
        <f t="shared" si="4"/>
        <v>-13</v>
      </c>
      <c r="M12" s="8">
        <f t="shared" si="5"/>
        <v>-0.8934707903780068</v>
      </c>
    </row>
    <row r="13" spans="1:13" ht="12.75">
      <c r="A13" t="s">
        <v>5</v>
      </c>
      <c r="B13" s="6">
        <v>275</v>
      </c>
      <c r="C13" s="13">
        <v>275</v>
      </c>
      <c r="D13">
        <f t="shared" si="0"/>
        <v>0</v>
      </c>
      <c r="E13" s="9">
        <f t="shared" si="1"/>
        <v>0</v>
      </c>
      <c r="F13" s="10">
        <v>1</v>
      </c>
      <c r="G13" s="10">
        <v>4</v>
      </c>
      <c r="H13">
        <f t="shared" si="2"/>
        <v>-3</v>
      </c>
      <c r="I13" s="8">
        <f t="shared" si="3"/>
        <v>-1.090909090909091</v>
      </c>
      <c r="J13" s="10">
        <v>8</v>
      </c>
      <c r="K13" s="10">
        <v>5</v>
      </c>
      <c r="L13">
        <f t="shared" si="4"/>
        <v>3</v>
      </c>
      <c r="M13" s="8">
        <f t="shared" si="5"/>
        <v>1.090909090909091</v>
      </c>
    </row>
    <row r="14" spans="1:13" ht="12.75">
      <c r="A14" t="s">
        <v>6</v>
      </c>
      <c r="B14" s="6">
        <v>2080</v>
      </c>
      <c r="C14" s="13">
        <v>2117</v>
      </c>
      <c r="D14">
        <f t="shared" si="0"/>
        <v>-37</v>
      </c>
      <c r="E14" s="9">
        <f t="shared" si="1"/>
        <v>-1.7477562588568731</v>
      </c>
      <c r="F14" s="10">
        <v>12</v>
      </c>
      <c r="G14" s="10">
        <v>31</v>
      </c>
      <c r="H14">
        <f t="shared" si="2"/>
        <v>-19</v>
      </c>
      <c r="I14" s="8">
        <f t="shared" si="3"/>
        <v>-0.8974964572508267</v>
      </c>
      <c r="J14" s="10">
        <v>61</v>
      </c>
      <c r="K14" s="10">
        <v>79</v>
      </c>
      <c r="L14">
        <f t="shared" si="4"/>
        <v>-18</v>
      </c>
      <c r="M14" s="8">
        <f t="shared" si="5"/>
        <v>-0.8502598016060462</v>
      </c>
    </row>
    <row r="15" spans="1:13" ht="12.75">
      <c r="A15" t="s">
        <v>7</v>
      </c>
      <c r="B15" s="6">
        <v>2584</v>
      </c>
      <c r="C15" s="13">
        <v>2590</v>
      </c>
      <c r="D15">
        <f t="shared" si="0"/>
        <v>-6</v>
      </c>
      <c r="E15" s="9">
        <f t="shared" si="1"/>
        <v>-0.23166023166023164</v>
      </c>
      <c r="F15" s="10">
        <v>13</v>
      </c>
      <c r="G15" s="10">
        <v>46</v>
      </c>
      <c r="H15">
        <f t="shared" si="2"/>
        <v>-33</v>
      </c>
      <c r="I15" s="8">
        <f t="shared" si="3"/>
        <v>-1.2741312741312742</v>
      </c>
      <c r="J15" s="10">
        <v>84</v>
      </c>
      <c r="K15" s="10">
        <v>57</v>
      </c>
      <c r="L15">
        <f t="shared" si="4"/>
        <v>27</v>
      </c>
      <c r="M15" s="8">
        <f t="shared" si="5"/>
        <v>1.0424710424710426</v>
      </c>
    </row>
    <row r="16" spans="1:13" ht="12.75">
      <c r="A16" t="s">
        <v>8</v>
      </c>
      <c r="B16" s="6">
        <v>2088</v>
      </c>
      <c r="C16" s="13">
        <v>2060</v>
      </c>
      <c r="D16">
        <f t="shared" si="0"/>
        <v>28</v>
      </c>
      <c r="E16" s="9">
        <f t="shared" si="1"/>
        <v>1.3592233009708738</v>
      </c>
      <c r="F16" s="10">
        <v>13</v>
      </c>
      <c r="G16" s="10">
        <v>27</v>
      </c>
      <c r="H16">
        <f t="shared" si="2"/>
        <v>-14</v>
      </c>
      <c r="I16" s="8">
        <f t="shared" si="3"/>
        <v>-0.6796116504854369</v>
      </c>
      <c r="J16" s="10">
        <v>109</v>
      </c>
      <c r="K16" s="10">
        <v>67</v>
      </c>
      <c r="L16">
        <f t="shared" si="4"/>
        <v>42</v>
      </c>
      <c r="M16" s="8">
        <f t="shared" si="5"/>
        <v>2.0388349514563107</v>
      </c>
    </row>
    <row r="17" spans="1:13" ht="12.75">
      <c r="A17" t="s">
        <v>9</v>
      </c>
      <c r="B17" s="6">
        <v>983</v>
      </c>
      <c r="C17" s="13">
        <v>986</v>
      </c>
      <c r="D17">
        <f t="shared" si="0"/>
        <v>-3</v>
      </c>
      <c r="E17" s="9">
        <f t="shared" si="1"/>
        <v>-0.3042596348884381</v>
      </c>
      <c r="F17" s="10">
        <v>8</v>
      </c>
      <c r="G17" s="10">
        <v>25</v>
      </c>
      <c r="H17">
        <f t="shared" si="2"/>
        <v>-17</v>
      </c>
      <c r="I17" s="8">
        <f t="shared" si="3"/>
        <v>-1.7241379310344827</v>
      </c>
      <c r="J17" s="10">
        <v>49</v>
      </c>
      <c r="K17" s="10">
        <v>35</v>
      </c>
      <c r="L17">
        <f t="shared" si="4"/>
        <v>14</v>
      </c>
      <c r="M17" s="8">
        <f t="shared" si="5"/>
        <v>1.4198782961460445</v>
      </c>
    </row>
    <row r="18" spans="1:13" ht="12.75">
      <c r="A18" t="s">
        <v>10</v>
      </c>
      <c r="B18" s="6">
        <v>1070</v>
      </c>
      <c r="C18" s="13">
        <v>1086</v>
      </c>
      <c r="D18">
        <f t="shared" si="0"/>
        <v>-16</v>
      </c>
      <c r="E18" s="9">
        <f t="shared" si="1"/>
        <v>-1.4732965009208103</v>
      </c>
      <c r="F18" s="10">
        <v>3</v>
      </c>
      <c r="G18" s="10">
        <v>30</v>
      </c>
      <c r="H18">
        <f t="shared" si="2"/>
        <v>-27</v>
      </c>
      <c r="I18" s="8">
        <f t="shared" si="3"/>
        <v>-2.4861878453038675</v>
      </c>
      <c r="J18" s="10">
        <v>39</v>
      </c>
      <c r="K18" s="10">
        <v>28</v>
      </c>
      <c r="L18">
        <f t="shared" si="4"/>
        <v>11</v>
      </c>
      <c r="M18" s="8">
        <f t="shared" si="5"/>
        <v>1.0128913443830572</v>
      </c>
    </row>
    <row r="19" spans="1:13" ht="12.75">
      <c r="A19" t="s">
        <v>11</v>
      </c>
      <c r="B19" s="6">
        <v>942</v>
      </c>
      <c r="C19" s="13">
        <v>930</v>
      </c>
      <c r="D19">
        <f t="shared" si="0"/>
        <v>12</v>
      </c>
      <c r="E19" s="9">
        <f t="shared" si="1"/>
        <v>1.2903225806451613</v>
      </c>
      <c r="F19" s="10">
        <v>9</v>
      </c>
      <c r="G19" s="10">
        <v>6</v>
      </c>
      <c r="H19">
        <f t="shared" si="2"/>
        <v>3</v>
      </c>
      <c r="I19" s="8">
        <f t="shared" si="3"/>
        <v>0.3225806451612903</v>
      </c>
      <c r="J19" s="10">
        <v>34</v>
      </c>
      <c r="K19" s="10">
        <v>25</v>
      </c>
      <c r="L19">
        <f t="shared" si="4"/>
        <v>9</v>
      </c>
      <c r="M19" s="8">
        <f t="shared" si="5"/>
        <v>0.967741935483871</v>
      </c>
    </row>
    <row r="20" spans="1:13" ht="12.75">
      <c r="A20" t="s">
        <v>12</v>
      </c>
      <c r="B20" s="6">
        <v>952</v>
      </c>
      <c r="C20" s="13">
        <v>969</v>
      </c>
      <c r="D20">
        <f t="shared" si="0"/>
        <v>-17</v>
      </c>
      <c r="E20" s="9">
        <f t="shared" si="1"/>
        <v>-1.7543859649122806</v>
      </c>
      <c r="F20" s="10">
        <v>13</v>
      </c>
      <c r="G20" s="10">
        <v>15</v>
      </c>
      <c r="H20">
        <f t="shared" si="2"/>
        <v>-2</v>
      </c>
      <c r="I20" s="8">
        <f t="shared" si="3"/>
        <v>-0.20639834881320948</v>
      </c>
      <c r="J20" s="10">
        <v>39</v>
      </c>
      <c r="K20" s="10">
        <v>54</v>
      </c>
      <c r="L20">
        <f t="shared" si="4"/>
        <v>-15</v>
      </c>
      <c r="M20" s="8">
        <f t="shared" si="5"/>
        <v>-1.5479876160990713</v>
      </c>
    </row>
    <row r="21" spans="1:13" ht="12.75">
      <c r="A21" t="s">
        <v>13</v>
      </c>
      <c r="B21" s="6">
        <v>244</v>
      </c>
      <c r="C21" s="13">
        <v>243</v>
      </c>
      <c r="D21">
        <f t="shared" si="0"/>
        <v>1</v>
      </c>
      <c r="E21" s="9">
        <f t="shared" si="1"/>
        <v>0.411522633744856</v>
      </c>
      <c r="F21" s="10">
        <v>1</v>
      </c>
      <c r="G21" s="10">
        <v>7</v>
      </c>
      <c r="H21">
        <f t="shared" si="2"/>
        <v>-6</v>
      </c>
      <c r="I21" s="8">
        <f t="shared" si="3"/>
        <v>-2.4691358024691357</v>
      </c>
      <c r="J21" s="10">
        <v>18</v>
      </c>
      <c r="K21" s="10">
        <v>11</v>
      </c>
      <c r="L21">
        <f t="shared" si="4"/>
        <v>7</v>
      </c>
      <c r="M21" s="8">
        <f t="shared" si="5"/>
        <v>2.880658436213992</v>
      </c>
    </row>
    <row r="22" spans="1:14" ht="12.75">
      <c r="A22" t="s">
        <v>14</v>
      </c>
      <c r="B22" s="6">
        <v>4455</v>
      </c>
      <c r="C22" s="13">
        <v>4487</v>
      </c>
      <c r="D22">
        <f t="shared" si="0"/>
        <v>-32</v>
      </c>
      <c r="E22" s="9">
        <f t="shared" si="1"/>
        <v>-0.7131713839982171</v>
      </c>
      <c r="F22" s="10">
        <v>41</v>
      </c>
      <c r="G22" s="10">
        <v>65</v>
      </c>
      <c r="H22">
        <f t="shared" si="2"/>
        <v>-24</v>
      </c>
      <c r="I22" s="8">
        <f t="shared" si="3"/>
        <v>-0.5348785379986628</v>
      </c>
      <c r="J22" s="10">
        <v>115</v>
      </c>
      <c r="K22" s="10">
        <v>123</v>
      </c>
      <c r="L22">
        <f t="shared" si="4"/>
        <v>-8</v>
      </c>
      <c r="M22" s="8">
        <f t="shared" si="5"/>
        <v>-0.17829284599955428</v>
      </c>
      <c r="N22" s="6"/>
    </row>
    <row r="23" spans="1:14" ht="12.75">
      <c r="A23" t="s">
        <v>15</v>
      </c>
      <c r="B23" s="6">
        <v>113</v>
      </c>
      <c r="C23" s="13">
        <v>120</v>
      </c>
      <c r="D23">
        <f t="shared" si="0"/>
        <v>-7</v>
      </c>
      <c r="E23" s="9">
        <f t="shared" si="1"/>
        <v>-5.833333333333333</v>
      </c>
      <c r="F23" s="10">
        <v>2</v>
      </c>
      <c r="G23" s="10">
        <v>1</v>
      </c>
      <c r="H23">
        <f t="shared" si="2"/>
        <v>1</v>
      </c>
      <c r="I23" s="8">
        <f t="shared" si="3"/>
        <v>0.8333333333333334</v>
      </c>
      <c r="J23" s="10">
        <v>6</v>
      </c>
      <c r="K23" s="10">
        <v>14</v>
      </c>
      <c r="L23">
        <f t="shared" si="4"/>
        <v>-8</v>
      </c>
      <c r="M23" s="8">
        <f t="shared" si="5"/>
        <v>-6.666666666666667</v>
      </c>
      <c r="N23" s="6"/>
    </row>
    <row r="24" spans="1:14" ht="12.75">
      <c r="A24" t="s">
        <v>16</v>
      </c>
      <c r="B24" s="6">
        <v>891</v>
      </c>
      <c r="C24" s="13">
        <v>876</v>
      </c>
      <c r="D24">
        <f t="shared" si="0"/>
        <v>15</v>
      </c>
      <c r="E24" s="9">
        <f t="shared" si="1"/>
        <v>1.7123287671232876</v>
      </c>
      <c r="F24" s="10">
        <v>2</v>
      </c>
      <c r="G24" s="10">
        <v>12</v>
      </c>
      <c r="H24">
        <f t="shared" si="2"/>
        <v>-10</v>
      </c>
      <c r="I24" s="8">
        <f t="shared" si="3"/>
        <v>-1.141552511415525</v>
      </c>
      <c r="J24" s="10">
        <v>43</v>
      </c>
      <c r="K24" s="10">
        <v>18</v>
      </c>
      <c r="L24">
        <f t="shared" si="4"/>
        <v>25</v>
      </c>
      <c r="M24" s="8">
        <f t="shared" si="5"/>
        <v>2.853881278538813</v>
      </c>
      <c r="N24" s="6"/>
    </row>
    <row r="25" spans="1:14" ht="12.75">
      <c r="A25" t="s">
        <v>17</v>
      </c>
      <c r="B25" s="6">
        <v>7705</v>
      </c>
      <c r="C25" s="13">
        <v>7681</v>
      </c>
      <c r="D25">
        <f t="shared" si="0"/>
        <v>24</v>
      </c>
      <c r="E25" s="9">
        <f t="shared" si="1"/>
        <v>0.3124593151933342</v>
      </c>
      <c r="F25" s="10">
        <v>57</v>
      </c>
      <c r="G25" s="10">
        <v>93</v>
      </c>
      <c r="H25">
        <f t="shared" si="2"/>
        <v>-36</v>
      </c>
      <c r="I25" s="8">
        <f t="shared" si="3"/>
        <v>-0.4686889727900013</v>
      </c>
      <c r="J25" s="10">
        <v>310</v>
      </c>
      <c r="K25" s="10">
        <v>250</v>
      </c>
      <c r="L25">
        <f t="shared" si="4"/>
        <v>60</v>
      </c>
      <c r="M25" s="8">
        <f t="shared" si="5"/>
        <v>0.7811482879833356</v>
      </c>
      <c r="N25" s="6"/>
    </row>
    <row r="26" spans="1:14" ht="12.75">
      <c r="A26" t="s">
        <v>18</v>
      </c>
      <c r="B26" s="6">
        <v>441</v>
      </c>
      <c r="C26" s="13">
        <v>454</v>
      </c>
      <c r="D26">
        <f t="shared" si="0"/>
        <v>-13</v>
      </c>
      <c r="E26" s="9">
        <f t="shared" si="1"/>
        <v>-2.8634361233480177</v>
      </c>
      <c r="F26" s="10">
        <v>3</v>
      </c>
      <c r="G26" s="10">
        <v>4</v>
      </c>
      <c r="H26">
        <f t="shared" si="2"/>
        <v>-1</v>
      </c>
      <c r="I26" s="8">
        <f t="shared" si="3"/>
        <v>-0.22026431718061676</v>
      </c>
      <c r="J26" s="10">
        <v>31</v>
      </c>
      <c r="K26" s="10">
        <v>43</v>
      </c>
      <c r="L26">
        <f t="shared" si="4"/>
        <v>-12</v>
      </c>
      <c r="M26" s="8">
        <f t="shared" si="5"/>
        <v>-2.643171806167401</v>
      </c>
      <c r="N26" s="6"/>
    </row>
    <row r="27" spans="1:14" ht="12.75">
      <c r="A27" t="s">
        <v>19</v>
      </c>
      <c r="B27" s="6">
        <v>1014</v>
      </c>
      <c r="C27" s="13">
        <v>1008</v>
      </c>
      <c r="D27">
        <f t="shared" si="0"/>
        <v>6</v>
      </c>
      <c r="E27" s="9">
        <f t="shared" si="1"/>
        <v>0.5952380952380952</v>
      </c>
      <c r="F27" s="10">
        <v>9</v>
      </c>
      <c r="G27" s="10">
        <v>14</v>
      </c>
      <c r="H27">
        <f t="shared" si="2"/>
        <v>-5</v>
      </c>
      <c r="I27" s="8">
        <f t="shared" si="3"/>
        <v>-0.496031746031746</v>
      </c>
      <c r="J27" s="10">
        <v>51</v>
      </c>
      <c r="K27" s="10">
        <v>40</v>
      </c>
      <c r="L27">
        <f t="shared" si="4"/>
        <v>11</v>
      </c>
      <c r="M27" s="8">
        <f t="shared" si="5"/>
        <v>1.0912698412698412</v>
      </c>
      <c r="N27" s="6"/>
    </row>
    <row r="28" spans="1:14" ht="12.75">
      <c r="A28" t="s">
        <v>20</v>
      </c>
      <c r="B28" s="6">
        <v>1232</v>
      </c>
      <c r="C28" s="13">
        <v>1239</v>
      </c>
      <c r="D28">
        <f t="shared" si="0"/>
        <v>-7</v>
      </c>
      <c r="E28" s="9">
        <f t="shared" si="1"/>
        <v>-0.5649717514124294</v>
      </c>
      <c r="F28" s="10">
        <v>10</v>
      </c>
      <c r="G28" s="10">
        <v>23</v>
      </c>
      <c r="H28">
        <f t="shared" si="2"/>
        <v>-13</v>
      </c>
      <c r="I28" s="8">
        <f t="shared" si="3"/>
        <v>-1.0492332526230832</v>
      </c>
      <c r="J28" s="10">
        <v>59</v>
      </c>
      <c r="K28" s="10">
        <v>53</v>
      </c>
      <c r="L28">
        <f t="shared" si="4"/>
        <v>6</v>
      </c>
      <c r="M28" s="8">
        <f t="shared" si="5"/>
        <v>0.48426150121065376</v>
      </c>
      <c r="N28" s="6"/>
    </row>
    <row r="29" spans="1:14" ht="12.75">
      <c r="A29" t="s">
        <v>21</v>
      </c>
      <c r="B29" s="6">
        <v>576</v>
      </c>
      <c r="C29" s="13">
        <v>583</v>
      </c>
      <c r="D29">
        <f t="shared" si="0"/>
        <v>-7</v>
      </c>
      <c r="E29" s="9">
        <f t="shared" si="1"/>
        <v>-1.2006861063464835</v>
      </c>
      <c r="F29" s="10">
        <v>6</v>
      </c>
      <c r="G29" s="10">
        <v>9</v>
      </c>
      <c r="H29">
        <f t="shared" si="2"/>
        <v>-3</v>
      </c>
      <c r="I29" s="8">
        <f t="shared" si="3"/>
        <v>-0.5145797598627788</v>
      </c>
      <c r="J29" s="10">
        <v>25</v>
      </c>
      <c r="K29" s="10">
        <v>29</v>
      </c>
      <c r="L29">
        <f t="shared" si="4"/>
        <v>-4</v>
      </c>
      <c r="M29" s="8">
        <f t="shared" si="5"/>
        <v>-0.6861063464837049</v>
      </c>
      <c r="N29" s="6"/>
    </row>
    <row r="30" spans="1:14" ht="12.75">
      <c r="A30" t="s">
        <v>22</v>
      </c>
      <c r="B30" s="6">
        <v>832</v>
      </c>
      <c r="C30" s="13">
        <v>856</v>
      </c>
      <c r="D30">
        <f t="shared" si="0"/>
        <v>-24</v>
      </c>
      <c r="E30" s="9">
        <f t="shared" si="1"/>
        <v>-2.803738317757009</v>
      </c>
      <c r="F30" s="10">
        <v>4</v>
      </c>
      <c r="G30" s="10">
        <v>12</v>
      </c>
      <c r="H30">
        <f t="shared" si="2"/>
        <v>-8</v>
      </c>
      <c r="I30" s="8">
        <f t="shared" si="3"/>
        <v>-0.9345794392523363</v>
      </c>
      <c r="J30" s="10">
        <v>16</v>
      </c>
      <c r="K30" s="10">
        <v>32</v>
      </c>
      <c r="L30">
        <f t="shared" si="4"/>
        <v>-16</v>
      </c>
      <c r="M30" s="8">
        <f t="shared" si="5"/>
        <v>-1.8691588785046727</v>
      </c>
      <c r="N30" s="6"/>
    </row>
    <row r="31" spans="1:14" ht="12.75">
      <c r="A31" t="s">
        <v>23</v>
      </c>
      <c r="B31" s="6">
        <v>380</v>
      </c>
      <c r="C31" s="13">
        <v>380</v>
      </c>
      <c r="D31">
        <f t="shared" si="0"/>
        <v>0</v>
      </c>
      <c r="E31" s="9">
        <f t="shared" si="1"/>
        <v>0</v>
      </c>
      <c r="F31" s="10">
        <v>3</v>
      </c>
      <c r="G31" s="10">
        <v>4</v>
      </c>
      <c r="H31">
        <f t="shared" si="2"/>
        <v>-1</v>
      </c>
      <c r="I31" s="8">
        <f t="shared" si="3"/>
        <v>-0.2631578947368421</v>
      </c>
      <c r="J31" s="10">
        <v>14</v>
      </c>
      <c r="K31" s="10">
        <v>13</v>
      </c>
      <c r="L31">
        <f t="shared" si="4"/>
        <v>1</v>
      </c>
      <c r="M31" s="8">
        <f t="shared" si="5"/>
        <v>0.2631578947368421</v>
      </c>
      <c r="N31" s="6"/>
    </row>
    <row r="32" spans="1:14" ht="12.75">
      <c r="A32" t="s">
        <v>24</v>
      </c>
      <c r="B32" s="6">
        <v>483</v>
      </c>
      <c r="C32" s="13">
        <v>495</v>
      </c>
      <c r="D32">
        <f t="shared" si="0"/>
        <v>-12</v>
      </c>
      <c r="E32" s="9">
        <f t="shared" si="1"/>
        <v>-2.4242424242424243</v>
      </c>
      <c r="F32" s="10">
        <v>0</v>
      </c>
      <c r="G32" s="10">
        <v>9</v>
      </c>
      <c r="H32">
        <f t="shared" si="2"/>
        <v>-9</v>
      </c>
      <c r="I32" s="8">
        <f t="shared" si="3"/>
        <v>-1.8181818181818181</v>
      </c>
      <c r="J32" s="10">
        <v>19</v>
      </c>
      <c r="K32" s="10">
        <v>22</v>
      </c>
      <c r="L32">
        <f t="shared" si="4"/>
        <v>-3</v>
      </c>
      <c r="M32" s="8">
        <f t="shared" si="5"/>
        <v>-0.6060606060606061</v>
      </c>
      <c r="N32" s="6"/>
    </row>
    <row r="33" spans="1:14" ht="12.75">
      <c r="A33" t="s">
        <v>25</v>
      </c>
      <c r="B33" s="6">
        <v>908</v>
      </c>
      <c r="C33" s="13">
        <v>887</v>
      </c>
      <c r="D33">
        <f t="shared" si="0"/>
        <v>21</v>
      </c>
      <c r="E33" s="9">
        <f t="shared" si="1"/>
        <v>2.367531003382187</v>
      </c>
      <c r="F33" s="10">
        <v>10</v>
      </c>
      <c r="G33" s="10">
        <v>10</v>
      </c>
      <c r="H33">
        <f t="shared" si="2"/>
        <v>0</v>
      </c>
      <c r="I33" s="8">
        <f t="shared" si="3"/>
        <v>0</v>
      </c>
      <c r="J33" s="10">
        <v>56</v>
      </c>
      <c r="K33" s="10">
        <v>35</v>
      </c>
      <c r="L33">
        <f t="shared" si="4"/>
        <v>21</v>
      </c>
      <c r="M33" s="8">
        <f t="shared" si="5"/>
        <v>2.367531003382187</v>
      </c>
      <c r="N33" s="6"/>
    </row>
    <row r="34" spans="1:14" ht="12.75">
      <c r="A34" t="s">
        <v>26</v>
      </c>
      <c r="B34" s="6">
        <v>550</v>
      </c>
      <c r="C34" s="13">
        <v>564</v>
      </c>
      <c r="D34">
        <f t="shared" si="0"/>
        <v>-14</v>
      </c>
      <c r="E34" s="9">
        <f t="shared" si="1"/>
        <v>-2.4822695035460995</v>
      </c>
      <c r="F34" s="10">
        <v>1</v>
      </c>
      <c r="G34" s="10">
        <v>4</v>
      </c>
      <c r="H34">
        <f t="shared" si="2"/>
        <v>-3</v>
      </c>
      <c r="I34" s="8">
        <f t="shared" si="3"/>
        <v>-0.5319148936170213</v>
      </c>
      <c r="J34" s="10">
        <v>19</v>
      </c>
      <c r="K34" s="10">
        <v>30</v>
      </c>
      <c r="L34">
        <f t="shared" si="4"/>
        <v>-11</v>
      </c>
      <c r="M34" s="8">
        <f t="shared" si="5"/>
        <v>-1.950354609929078</v>
      </c>
      <c r="N34" s="6"/>
    </row>
    <row r="35" spans="1:14" ht="12.75">
      <c r="A35" t="s">
        <v>27</v>
      </c>
      <c r="B35" s="6">
        <v>4430</v>
      </c>
      <c r="C35" s="13">
        <v>4411</v>
      </c>
      <c r="D35">
        <f t="shared" si="0"/>
        <v>19</v>
      </c>
      <c r="E35" s="9">
        <f t="shared" si="1"/>
        <v>0.43074132849693947</v>
      </c>
      <c r="F35" s="10">
        <v>27</v>
      </c>
      <c r="G35" s="10">
        <v>55</v>
      </c>
      <c r="H35">
        <f t="shared" si="2"/>
        <v>-28</v>
      </c>
      <c r="I35" s="8">
        <f t="shared" si="3"/>
        <v>-0.6347766946270688</v>
      </c>
      <c r="J35" s="10">
        <v>176</v>
      </c>
      <c r="K35" s="10">
        <v>129</v>
      </c>
      <c r="L35">
        <f t="shared" si="4"/>
        <v>47</v>
      </c>
      <c r="M35" s="8">
        <f t="shared" si="5"/>
        <v>1.065518023124008</v>
      </c>
      <c r="N35" s="6"/>
    </row>
    <row r="36" spans="1:14" ht="12.75">
      <c r="A36" t="s">
        <v>28</v>
      </c>
      <c r="B36" s="6">
        <v>1484</v>
      </c>
      <c r="C36" s="13">
        <v>1461</v>
      </c>
      <c r="D36">
        <f t="shared" si="0"/>
        <v>23</v>
      </c>
      <c r="E36" s="9">
        <f t="shared" si="1"/>
        <v>1.5742642026009581</v>
      </c>
      <c r="F36" s="10">
        <v>9</v>
      </c>
      <c r="G36" s="10">
        <v>44</v>
      </c>
      <c r="H36">
        <f t="shared" si="2"/>
        <v>-35</v>
      </c>
      <c r="I36" s="8">
        <f t="shared" si="3"/>
        <v>-2.3956194387405887</v>
      </c>
      <c r="J36" s="10">
        <v>87</v>
      </c>
      <c r="K36" s="10">
        <v>29</v>
      </c>
      <c r="L36">
        <f t="shared" si="4"/>
        <v>58</v>
      </c>
      <c r="M36" s="8">
        <f t="shared" si="5"/>
        <v>3.969883641341547</v>
      </c>
      <c r="N36" s="6"/>
    </row>
    <row r="37" spans="1:14" ht="12.75">
      <c r="A37" t="s">
        <v>29</v>
      </c>
      <c r="B37" s="6">
        <v>869</v>
      </c>
      <c r="C37" s="13">
        <v>868</v>
      </c>
      <c r="D37">
        <f t="shared" si="0"/>
        <v>1</v>
      </c>
      <c r="E37" s="9">
        <f t="shared" si="1"/>
        <v>0.1152073732718894</v>
      </c>
      <c r="F37" s="10">
        <v>8</v>
      </c>
      <c r="G37" s="10">
        <v>15</v>
      </c>
      <c r="H37">
        <f t="shared" si="2"/>
        <v>-7</v>
      </c>
      <c r="I37" s="8">
        <f t="shared" si="3"/>
        <v>-0.8064516129032258</v>
      </c>
      <c r="J37" s="10">
        <v>41</v>
      </c>
      <c r="K37" s="10">
        <v>33</v>
      </c>
      <c r="L37">
        <f t="shared" si="4"/>
        <v>8</v>
      </c>
      <c r="M37" s="8">
        <f t="shared" si="5"/>
        <v>0.9216589861751152</v>
      </c>
      <c r="N37" s="6"/>
    </row>
    <row r="38" spans="1:14" ht="12.75">
      <c r="A38" t="s">
        <v>30</v>
      </c>
      <c r="B38" s="6">
        <v>625</v>
      </c>
      <c r="C38" s="13">
        <v>595</v>
      </c>
      <c r="D38">
        <f t="shared" si="0"/>
        <v>30</v>
      </c>
      <c r="E38" s="9">
        <f t="shared" si="1"/>
        <v>5.042016806722689</v>
      </c>
      <c r="F38" s="10">
        <v>9</v>
      </c>
      <c r="G38" s="10">
        <v>5</v>
      </c>
      <c r="H38">
        <f t="shared" si="2"/>
        <v>4</v>
      </c>
      <c r="I38" s="8">
        <f t="shared" si="3"/>
        <v>0.6722689075630253</v>
      </c>
      <c r="J38" s="10">
        <v>47</v>
      </c>
      <c r="K38" s="10">
        <v>21</v>
      </c>
      <c r="L38">
        <f t="shared" si="4"/>
        <v>26</v>
      </c>
      <c r="M38" s="8">
        <f t="shared" si="5"/>
        <v>4.369747899159663</v>
      </c>
      <c r="N38" s="6"/>
    </row>
    <row r="39" spans="1:14" ht="12.75">
      <c r="A39" t="s">
        <v>31</v>
      </c>
      <c r="B39" s="6">
        <v>236</v>
      </c>
      <c r="C39" s="13">
        <v>242</v>
      </c>
      <c r="D39">
        <f t="shared" si="0"/>
        <v>-6</v>
      </c>
      <c r="E39" s="9">
        <f t="shared" si="1"/>
        <v>-2.479338842975207</v>
      </c>
      <c r="F39" s="10">
        <v>1</v>
      </c>
      <c r="G39" s="10">
        <v>4</v>
      </c>
      <c r="H39">
        <f t="shared" si="2"/>
        <v>-3</v>
      </c>
      <c r="I39" s="8">
        <f t="shared" si="3"/>
        <v>-1.2396694214876034</v>
      </c>
      <c r="J39" s="10">
        <v>19</v>
      </c>
      <c r="K39" s="10">
        <v>22</v>
      </c>
      <c r="L39">
        <f t="shared" si="4"/>
        <v>-3</v>
      </c>
      <c r="M39" s="8">
        <f t="shared" si="5"/>
        <v>-1.2396694214876034</v>
      </c>
      <c r="N39" s="6"/>
    </row>
    <row r="40" spans="1:14" ht="12.75">
      <c r="A40" t="s">
        <v>32</v>
      </c>
      <c r="B40" s="6">
        <v>1324</v>
      </c>
      <c r="C40" s="13">
        <v>1318</v>
      </c>
      <c r="D40">
        <f t="shared" si="0"/>
        <v>6</v>
      </c>
      <c r="E40" s="9">
        <f t="shared" si="1"/>
        <v>0.4552352048558422</v>
      </c>
      <c r="F40" s="10">
        <v>8</v>
      </c>
      <c r="G40" s="10">
        <v>20</v>
      </c>
      <c r="H40">
        <f t="shared" si="2"/>
        <v>-12</v>
      </c>
      <c r="I40" s="8">
        <f t="shared" si="3"/>
        <v>-0.9104704097116844</v>
      </c>
      <c r="J40" s="10">
        <v>64</v>
      </c>
      <c r="K40" s="10">
        <v>46</v>
      </c>
      <c r="L40">
        <f t="shared" si="4"/>
        <v>18</v>
      </c>
      <c r="M40" s="8">
        <f t="shared" si="5"/>
        <v>1.3657056145675266</v>
      </c>
      <c r="N40" s="6"/>
    </row>
    <row r="41" spans="1:14" ht="12.75">
      <c r="A41" t="s">
        <v>33</v>
      </c>
      <c r="B41" s="6">
        <v>363</v>
      </c>
      <c r="C41" s="13">
        <v>356</v>
      </c>
      <c r="D41">
        <f t="shared" si="0"/>
        <v>7</v>
      </c>
      <c r="E41" s="9">
        <f t="shared" si="1"/>
        <v>1.9662921348314606</v>
      </c>
      <c r="F41" s="10">
        <v>1</v>
      </c>
      <c r="G41" s="10">
        <v>4</v>
      </c>
      <c r="H41">
        <f t="shared" si="2"/>
        <v>-3</v>
      </c>
      <c r="I41" s="8">
        <f t="shared" si="3"/>
        <v>-0.8426966292134831</v>
      </c>
      <c r="J41" s="10">
        <v>24</v>
      </c>
      <c r="K41" s="10">
        <v>14</v>
      </c>
      <c r="L41">
        <f t="shared" si="4"/>
        <v>10</v>
      </c>
      <c r="M41" s="8">
        <f t="shared" si="5"/>
        <v>2.8089887640449436</v>
      </c>
      <c r="N41" s="6"/>
    </row>
    <row r="42" spans="1:14" ht="12.75">
      <c r="A42" t="s">
        <v>34</v>
      </c>
      <c r="B42" s="6">
        <v>1111</v>
      </c>
      <c r="C42" s="13">
        <v>1131</v>
      </c>
      <c r="D42">
        <f t="shared" si="0"/>
        <v>-20</v>
      </c>
      <c r="E42" s="9">
        <f t="shared" si="1"/>
        <v>-1.7683465959328029</v>
      </c>
      <c r="F42" s="10">
        <v>6</v>
      </c>
      <c r="G42" s="10">
        <v>17</v>
      </c>
      <c r="H42">
        <f t="shared" si="2"/>
        <v>-11</v>
      </c>
      <c r="I42" s="8">
        <f t="shared" si="3"/>
        <v>-0.9725906277630416</v>
      </c>
      <c r="J42" s="10">
        <v>36</v>
      </c>
      <c r="K42" s="10">
        <v>45</v>
      </c>
      <c r="L42">
        <f t="shared" si="4"/>
        <v>-9</v>
      </c>
      <c r="M42" s="8">
        <f t="shared" si="5"/>
        <v>-0.7957559681697612</v>
      </c>
      <c r="N42" s="6"/>
    </row>
    <row r="43" spans="1:14" ht="12.75">
      <c r="A43" t="s">
        <v>35</v>
      </c>
      <c r="B43" s="6">
        <v>606</v>
      </c>
      <c r="C43" s="13">
        <v>592</v>
      </c>
      <c r="D43">
        <f t="shared" si="0"/>
        <v>14</v>
      </c>
      <c r="E43" s="9">
        <f t="shared" si="1"/>
        <v>2.364864864864865</v>
      </c>
      <c r="F43" s="10">
        <v>4</v>
      </c>
      <c r="G43" s="10">
        <v>9</v>
      </c>
      <c r="H43">
        <f t="shared" si="2"/>
        <v>-5</v>
      </c>
      <c r="I43" s="8">
        <f t="shared" si="3"/>
        <v>-0.8445945945945946</v>
      </c>
      <c r="J43" s="10">
        <v>36</v>
      </c>
      <c r="K43" s="10">
        <v>17</v>
      </c>
      <c r="L43">
        <f t="shared" si="4"/>
        <v>19</v>
      </c>
      <c r="M43" s="8">
        <f t="shared" si="5"/>
        <v>3.209459459459459</v>
      </c>
      <c r="N43" s="6"/>
    </row>
    <row r="44" spans="1:14" ht="12.75">
      <c r="A44" t="s">
        <v>36</v>
      </c>
      <c r="B44" s="6">
        <v>440</v>
      </c>
      <c r="C44" s="13">
        <v>449</v>
      </c>
      <c r="D44">
        <f t="shared" si="0"/>
        <v>-9</v>
      </c>
      <c r="E44" s="9">
        <f t="shared" si="1"/>
        <v>-2.0044543429844097</v>
      </c>
      <c r="F44" s="10">
        <v>5</v>
      </c>
      <c r="G44" s="10">
        <v>4</v>
      </c>
      <c r="H44">
        <f t="shared" si="2"/>
        <v>1</v>
      </c>
      <c r="I44" s="8">
        <f t="shared" si="3"/>
        <v>0.22271714922048996</v>
      </c>
      <c r="J44" s="10">
        <v>10</v>
      </c>
      <c r="K44" s="10">
        <v>20</v>
      </c>
      <c r="L44">
        <f t="shared" si="4"/>
        <v>-10</v>
      </c>
      <c r="M44" s="8">
        <f t="shared" si="5"/>
        <v>-2.2271714922048997</v>
      </c>
      <c r="N44" s="6"/>
    </row>
    <row r="45" spans="1:14" ht="12.75">
      <c r="A45" t="s">
        <v>37</v>
      </c>
      <c r="B45" s="6">
        <v>422</v>
      </c>
      <c r="C45" s="13">
        <v>418</v>
      </c>
      <c r="D45">
        <f t="shared" si="0"/>
        <v>4</v>
      </c>
      <c r="E45" s="9">
        <f t="shared" si="1"/>
        <v>0.9569377990430622</v>
      </c>
      <c r="F45" s="10">
        <v>3</v>
      </c>
      <c r="G45" s="10">
        <v>10</v>
      </c>
      <c r="H45">
        <f t="shared" si="2"/>
        <v>-7</v>
      </c>
      <c r="I45" s="8">
        <f t="shared" si="3"/>
        <v>-1.674641148325359</v>
      </c>
      <c r="J45" s="10">
        <v>23</v>
      </c>
      <c r="K45" s="10">
        <v>12</v>
      </c>
      <c r="L45">
        <f t="shared" si="4"/>
        <v>11</v>
      </c>
      <c r="M45" s="8">
        <f t="shared" si="5"/>
        <v>2.631578947368421</v>
      </c>
      <c r="N45" s="6"/>
    </row>
    <row r="46" spans="1:14" ht="12.75">
      <c r="A46" t="s">
        <v>38</v>
      </c>
      <c r="B46" s="6">
        <v>2416</v>
      </c>
      <c r="C46" s="13">
        <v>2438</v>
      </c>
      <c r="D46">
        <f t="shared" si="0"/>
        <v>-22</v>
      </c>
      <c r="E46" s="9">
        <f t="shared" si="1"/>
        <v>-0.9023789991796556</v>
      </c>
      <c r="F46" s="10">
        <v>15</v>
      </c>
      <c r="G46" s="10">
        <v>19</v>
      </c>
      <c r="H46">
        <f t="shared" si="2"/>
        <v>-4</v>
      </c>
      <c r="I46" s="8">
        <f t="shared" si="3"/>
        <v>-0.16406890894175555</v>
      </c>
      <c r="J46" s="10">
        <v>105</v>
      </c>
      <c r="K46" s="10">
        <v>123</v>
      </c>
      <c r="L46">
        <f t="shared" si="4"/>
        <v>-18</v>
      </c>
      <c r="M46" s="8">
        <f t="shared" si="5"/>
        <v>-0.7383100902378998</v>
      </c>
      <c r="N46" s="6"/>
    </row>
    <row r="47" spans="1:14" ht="12.75">
      <c r="A47" t="s">
        <v>39</v>
      </c>
      <c r="B47" s="6">
        <v>619</v>
      </c>
      <c r="C47" s="13">
        <v>628</v>
      </c>
      <c r="D47">
        <f t="shared" si="0"/>
        <v>-9</v>
      </c>
      <c r="E47" s="9">
        <f t="shared" si="1"/>
        <v>-1.4331210191082804</v>
      </c>
      <c r="F47" s="10">
        <v>4</v>
      </c>
      <c r="G47" s="10">
        <v>16</v>
      </c>
      <c r="H47">
        <f t="shared" si="2"/>
        <v>-12</v>
      </c>
      <c r="I47" s="8">
        <f t="shared" si="3"/>
        <v>-1.910828025477707</v>
      </c>
      <c r="J47" s="10">
        <v>18</v>
      </c>
      <c r="K47" s="10">
        <v>15</v>
      </c>
      <c r="L47">
        <f t="shared" si="4"/>
        <v>3</v>
      </c>
      <c r="M47" s="8">
        <f t="shared" si="5"/>
        <v>0.47770700636942676</v>
      </c>
      <c r="N47" s="6"/>
    </row>
    <row r="48" spans="1:14" ht="12.75">
      <c r="A48" t="s">
        <v>40</v>
      </c>
      <c r="B48" s="6">
        <v>1017</v>
      </c>
      <c r="C48" s="13">
        <v>1027</v>
      </c>
      <c r="D48">
        <f t="shared" si="0"/>
        <v>-10</v>
      </c>
      <c r="E48" s="9">
        <f t="shared" si="1"/>
        <v>-0.9737098344693282</v>
      </c>
      <c r="F48" s="10">
        <v>3</v>
      </c>
      <c r="G48" s="10">
        <v>16</v>
      </c>
      <c r="H48">
        <f t="shared" si="2"/>
        <v>-13</v>
      </c>
      <c r="I48" s="8">
        <f t="shared" si="3"/>
        <v>-1.2658227848101267</v>
      </c>
      <c r="J48" s="10">
        <v>38</v>
      </c>
      <c r="K48" s="10">
        <v>35</v>
      </c>
      <c r="L48">
        <f t="shared" si="4"/>
        <v>3</v>
      </c>
      <c r="M48" s="8">
        <f t="shared" si="5"/>
        <v>0.2921129503407984</v>
      </c>
      <c r="N48" s="6"/>
    </row>
    <row r="49" spans="1:14" ht="12.75">
      <c r="A49" t="s">
        <v>41</v>
      </c>
      <c r="B49" s="6">
        <v>254</v>
      </c>
      <c r="C49" s="13">
        <v>250</v>
      </c>
      <c r="D49">
        <f t="shared" si="0"/>
        <v>4</v>
      </c>
      <c r="E49" s="9">
        <f t="shared" si="1"/>
        <v>1.6</v>
      </c>
      <c r="F49" s="10">
        <v>3</v>
      </c>
      <c r="G49" s="10">
        <v>1</v>
      </c>
      <c r="H49">
        <f t="shared" si="2"/>
        <v>2</v>
      </c>
      <c r="I49" s="8">
        <f t="shared" si="3"/>
        <v>0.8</v>
      </c>
      <c r="J49" s="10">
        <v>7</v>
      </c>
      <c r="K49" s="10">
        <v>5</v>
      </c>
      <c r="L49">
        <f t="shared" si="4"/>
        <v>2</v>
      </c>
      <c r="M49" s="8">
        <f t="shared" si="5"/>
        <v>0.8</v>
      </c>
      <c r="N49" s="6"/>
    </row>
    <row r="50" spans="1:14" ht="12.75">
      <c r="A50" t="s">
        <v>42</v>
      </c>
      <c r="B50" s="6">
        <v>141</v>
      </c>
      <c r="C50" s="13">
        <v>143</v>
      </c>
      <c r="D50">
        <f t="shared" si="0"/>
        <v>-2</v>
      </c>
      <c r="E50" s="9">
        <f t="shared" si="1"/>
        <v>-1.3986013986013985</v>
      </c>
      <c r="F50" s="10">
        <v>0</v>
      </c>
      <c r="G50" s="10">
        <v>1</v>
      </c>
      <c r="H50">
        <f t="shared" si="2"/>
        <v>-1</v>
      </c>
      <c r="I50" s="8">
        <f t="shared" si="3"/>
        <v>-0.6993006993006993</v>
      </c>
      <c r="J50" s="10">
        <v>1</v>
      </c>
      <c r="K50" s="10">
        <v>2</v>
      </c>
      <c r="L50">
        <f t="shared" si="4"/>
        <v>-1</v>
      </c>
      <c r="M50" s="8">
        <f t="shared" si="5"/>
        <v>-0.6993006993006993</v>
      </c>
      <c r="N50" s="6"/>
    </row>
    <row r="51" spans="1:14" ht="12.75">
      <c r="A51" t="s">
        <v>43</v>
      </c>
      <c r="B51" s="6">
        <v>4130</v>
      </c>
      <c r="C51" s="13">
        <v>4136</v>
      </c>
      <c r="D51">
        <f t="shared" si="0"/>
        <v>-6</v>
      </c>
      <c r="E51" s="9">
        <f t="shared" si="1"/>
        <v>-0.14506769825918764</v>
      </c>
      <c r="F51" s="10">
        <v>32</v>
      </c>
      <c r="G51" s="10">
        <v>53</v>
      </c>
      <c r="H51">
        <f t="shared" si="2"/>
        <v>-21</v>
      </c>
      <c r="I51" s="8">
        <f t="shared" si="3"/>
        <v>-0.5077369439071566</v>
      </c>
      <c r="J51" s="10">
        <v>102</v>
      </c>
      <c r="K51" s="10">
        <v>87</v>
      </c>
      <c r="L51">
        <f t="shared" si="4"/>
        <v>15</v>
      </c>
      <c r="M51" s="8">
        <f t="shared" si="5"/>
        <v>0.36266924564796904</v>
      </c>
      <c r="N51" s="6"/>
    </row>
    <row r="52" spans="1:14" ht="12.75">
      <c r="A52" t="s">
        <v>44</v>
      </c>
      <c r="B52" s="6">
        <v>1844</v>
      </c>
      <c r="C52" s="13">
        <v>1905</v>
      </c>
      <c r="D52">
        <f t="shared" si="0"/>
        <v>-61</v>
      </c>
      <c r="E52" s="9">
        <f t="shared" si="1"/>
        <v>-3.202099737532808</v>
      </c>
      <c r="F52" s="10">
        <v>16</v>
      </c>
      <c r="G52" s="10">
        <v>38</v>
      </c>
      <c r="H52">
        <f t="shared" si="2"/>
        <v>-22</v>
      </c>
      <c r="I52" s="8">
        <f t="shared" si="3"/>
        <v>-1.1548556430446193</v>
      </c>
      <c r="J52" s="10">
        <v>73</v>
      </c>
      <c r="K52" s="10">
        <v>112</v>
      </c>
      <c r="L52">
        <f t="shared" si="4"/>
        <v>-39</v>
      </c>
      <c r="M52" s="8">
        <f t="shared" si="5"/>
        <v>-2.047244094488189</v>
      </c>
      <c r="N52" s="6"/>
    </row>
    <row r="53" spans="1:14" ht="12.75">
      <c r="A53" t="s">
        <v>45</v>
      </c>
      <c r="B53" s="6">
        <v>381</v>
      </c>
      <c r="C53" s="13">
        <v>377</v>
      </c>
      <c r="D53">
        <f t="shared" si="0"/>
        <v>4</v>
      </c>
      <c r="E53" s="9">
        <f t="shared" si="1"/>
        <v>1.0610079575596816</v>
      </c>
      <c r="F53" s="10">
        <v>1</v>
      </c>
      <c r="G53" s="10">
        <v>5</v>
      </c>
      <c r="H53">
        <f t="shared" si="2"/>
        <v>-4</v>
      </c>
      <c r="I53" s="8">
        <f t="shared" si="3"/>
        <v>-1.0610079575596816</v>
      </c>
      <c r="J53" s="10">
        <v>24</v>
      </c>
      <c r="K53" s="10">
        <v>16</v>
      </c>
      <c r="L53">
        <f t="shared" si="4"/>
        <v>8</v>
      </c>
      <c r="M53" s="8">
        <f t="shared" si="5"/>
        <v>2.122015915119363</v>
      </c>
      <c r="N53" s="6"/>
    </row>
    <row r="54" spans="1:13" ht="12.75">
      <c r="A54" t="s">
        <v>46</v>
      </c>
      <c r="B54" s="6">
        <v>9294</v>
      </c>
      <c r="C54" s="13">
        <v>9306</v>
      </c>
      <c r="D54">
        <f aca="true" t="shared" si="6" ref="D54:D61">B54-C54</f>
        <v>-12</v>
      </c>
      <c r="E54" s="9">
        <f aca="true" t="shared" si="7" ref="E54:E61">(B54-C54)/C54*100</f>
        <v>-0.1289490651192779</v>
      </c>
      <c r="F54" s="10">
        <v>84</v>
      </c>
      <c r="G54" s="10">
        <v>106</v>
      </c>
      <c r="H54">
        <f t="shared" si="2"/>
        <v>-22</v>
      </c>
      <c r="I54" s="8">
        <f t="shared" si="3"/>
        <v>-0.2364066193853428</v>
      </c>
      <c r="J54" s="10">
        <v>324</v>
      </c>
      <c r="K54" s="10">
        <v>314</v>
      </c>
      <c r="L54">
        <f t="shared" si="4"/>
        <v>10</v>
      </c>
      <c r="M54" s="8">
        <f t="shared" si="5"/>
        <v>0.1074575542660649</v>
      </c>
    </row>
    <row r="55" spans="1:13" ht="12.75">
      <c r="A55" t="s">
        <v>47</v>
      </c>
      <c r="B55" s="6">
        <v>1198</v>
      </c>
      <c r="C55" s="13">
        <v>1214</v>
      </c>
      <c r="D55">
        <f t="shared" si="6"/>
        <v>-16</v>
      </c>
      <c r="E55" s="9">
        <f t="shared" si="7"/>
        <v>-1.3179571663920924</v>
      </c>
      <c r="F55" s="10">
        <v>10</v>
      </c>
      <c r="G55" s="10">
        <v>20</v>
      </c>
      <c r="H55">
        <f t="shared" si="2"/>
        <v>-10</v>
      </c>
      <c r="I55" s="8">
        <f t="shared" si="3"/>
        <v>-0.8237232289950577</v>
      </c>
      <c r="J55" s="10">
        <v>29</v>
      </c>
      <c r="K55" s="10">
        <v>35</v>
      </c>
      <c r="L55">
        <f t="shared" si="4"/>
        <v>-6</v>
      </c>
      <c r="M55" s="8">
        <f t="shared" si="5"/>
        <v>-0.4942339373970346</v>
      </c>
    </row>
    <row r="56" spans="1:13" ht="12.75">
      <c r="A56" t="s">
        <v>48</v>
      </c>
      <c r="B56" s="6">
        <v>629</v>
      </c>
      <c r="C56" s="13">
        <v>615</v>
      </c>
      <c r="D56">
        <f t="shared" si="6"/>
        <v>14</v>
      </c>
      <c r="E56" s="9">
        <f t="shared" si="7"/>
        <v>2.2764227642276422</v>
      </c>
      <c r="F56" s="10">
        <v>4</v>
      </c>
      <c r="G56" s="10">
        <v>8</v>
      </c>
      <c r="H56">
        <f t="shared" si="2"/>
        <v>-4</v>
      </c>
      <c r="I56" s="8">
        <f t="shared" si="3"/>
        <v>-0.6504065040650406</v>
      </c>
      <c r="J56" s="10">
        <v>28</v>
      </c>
      <c r="K56" s="10">
        <v>10</v>
      </c>
      <c r="L56">
        <f t="shared" si="4"/>
        <v>18</v>
      </c>
      <c r="M56" s="8">
        <f t="shared" si="5"/>
        <v>2.9268292682926833</v>
      </c>
    </row>
    <row r="57" spans="1:13" ht="12.75">
      <c r="A57" t="s">
        <v>49</v>
      </c>
      <c r="B57" s="6">
        <v>7896</v>
      </c>
      <c r="C57" s="13">
        <v>7941</v>
      </c>
      <c r="D57">
        <f t="shared" si="6"/>
        <v>-45</v>
      </c>
      <c r="E57" s="9">
        <f t="shared" si="7"/>
        <v>-0.5666792595391008</v>
      </c>
      <c r="F57" s="10">
        <v>62</v>
      </c>
      <c r="G57" s="10">
        <v>124</v>
      </c>
      <c r="H57">
        <f t="shared" si="2"/>
        <v>-62</v>
      </c>
      <c r="I57" s="8">
        <f t="shared" si="3"/>
        <v>-0.7807580909205389</v>
      </c>
      <c r="J57" s="10">
        <v>173</v>
      </c>
      <c r="K57" s="10">
        <v>156</v>
      </c>
      <c r="L57">
        <f t="shared" si="4"/>
        <v>17</v>
      </c>
      <c r="M57" s="8">
        <f t="shared" si="5"/>
        <v>0.2140788313814381</v>
      </c>
    </row>
    <row r="58" spans="1:13" ht="12.75">
      <c r="A58" t="s">
        <v>50</v>
      </c>
      <c r="B58" s="6">
        <v>3528</v>
      </c>
      <c r="C58" s="13">
        <v>3490</v>
      </c>
      <c r="D58">
        <f t="shared" si="6"/>
        <v>38</v>
      </c>
      <c r="E58" s="9">
        <f t="shared" si="7"/>
        <v>1.0888252148997135</v>
      </c>
      <c r="F58" s="10">
        <v>27</v>
      </c>
      <c r="G58" s="10">
        <v>49</v>
      </c>
      <c r="H58">
        <f t="shared" si="2"/>
        <v>-22</v>
      </c>
      <c r="I58" s="8">
        <f t="shared" si="3"/>
        <v>-0.6303724928366762</v>
      </c>
      <c r="J58" s="10">
        <v>143</v>
      </c>
      <c r="K58" s="10">
        <v>83</v>
      </c>
      <c r="L58">
        <f t="shared" si="4"/>
        <v>60</v>
      </c>
      <c r="M58" s="8">
        <f t="shared" si="5"/>
        <v>1.7191977077363898</v>
      </c>
    </row>
    <row r="59" spans="1:13" ht="12.75">
      <c r="A59" t="s">
        <v>51</v>
      </c>
      <c r="B59" s="6">
        <v>47946</v>
      </c>
      <c r="C59" s="13">
        <v>47926</v>
      </c>
      <c r="D59">
        <f t="shared" si="6"/>
        <v>20</v>
      </c>
      <c r="E59" s="9">
        <f t="shared" si="7"/>
        <v>0.041731001961357095</v>
      </c>
      <c r="F59" s="10">
        <v>327</v>
      </c>
      <c r="G59" s="10">
        <v>618</v>
      </c>
      <c r="H59">
        <f t="shared" si="2"/>
        <v>-291</v>
      </c>
      <c r="I59" s="8">
        <f t="shared" si="3"/>
        <v>-0.6071860785377456</v>
      </c>
      <c r="J59" s="10">
        <v>1397</v>
      </c>
      <c r="K59" s="10">
        <v>1086</v>
      </c>
      <c r="L59">
        <f t="shared" si="4"/>
        <v>311</v>
      </c>
      <c r="M59" s="8">
        <f t="shared" si="5"/>
        <v>0.6489170804991028</v>
      </c>
    </row>
    <row r="60" spans="1:13" ht="12.75">
      <c r="A60" t="s">
        <v>52</v>
      </c>
      <c r="B60" s="6">
        <v>529</v>
      </c>
      <c r="C60" s="13">
        <v>553</v>
      </c>
      <c r="D60">
        <f t="shared" si="6"/>
        <v>-24</v>
      </c>
      <c r="E60" s="9">
        <f t="shared" si="7"/>
        <v>-4.3399638336347195</v>
      </c>
      <c r="F60" s="10">
        <v>3</v>
      </c>
      <c r="G60" s="10">
        <v>12</v>
      </c>
      <c r="H60">
        <f t="shared" si="2"/>
        <v>-9</v>
      </c>
      <c r="I60" s="8">
        <f t="shared" si="3"/>
        <v>-1.62748643761302</v>
      </c>
      <c r="J60" s="10">
        <v>27</v>
      </c>
      <c r="K60" s="10">
        <v>42</v>
      </c>
      <c r="L60">
        <f t="shared" si="4"/>
        <v>-15</v>
      </c>
      <c r="M60" s="8">
        <f t="shared" si="5"/>
        <v>-2.7124773960216997</v>
      </c>
    </row>
    <row r="61" spans="1:13" ht="12.75">
      <c r="A61" t="s">
        <v>53</v>
      </c>
      <c r="B61" s="6">
        <v>1645</v>
      </c>
      <c r="C61" s="13">
        <v>1660</v>
      </c>
      <c r="D61">
        <f t="shared" si="6"/>
        <v>-15</v>
      </c>
      <c r="E61" s="9">
        <f t="shared" si="7"/>
        <v>-0.9036144578313252</v>
      </c>
      <c r="F61" s="10">
        <v>8</v>
      </c>
      <c r="G61" s="10">
        <v>17</v>
      </c>
      <c r="H61">
        <f t="shared" si="2"/>
        <v>-9</v>
      </c>
      <c r="I61" s="8">
        <f t="shared" si="3"/>
        <v>-0.5421686746987951</v>
      </c>
      <c r="J61" s="10">
        <v>26</v>
      </c>
      <c r="K61" s="10">
        <v>32</v>
      </c>
      <c r="L61">
        <f t="shared" si="4"/>
        <v>-6</v>
      </c>
      <c r="M61" s="8">
        <f t="shared" si="5"/>
        <v>-0.3614457831325301</v>
      </c>
    </row>
    <row r="62" spans="3:13" ht="12.75">
      <c r="C62" s="14"/>
      <c r="E62" s="9"/>
      <c r="I62" s="8"/>
      <c r="M62" s="8"/>
    </row>
    <row r="63" spans="1:13" ht="12.75">
      <c r="A63" s="4" t="s">
        <v>97</v>
      </c>
      <c r="B63" s="7">
        <f>SUM(B9:B62)</f>
        <v>131569</v>
      </c>
      <c r="C63" s="15">
        <f>SUM(C9:C62)</f>
        <v>131765</v>
      </c>
      <c r="D63">
        <f>B63-C63</f>
        <v>-196</v>
      </c>
      <c r="E63" s="9">
        <f>(B63-C63)/C63*100</f>
        <v>-0.14874966796949113</v>
      </c>
      <c r="F63" s="7">
        <f>SUM(F9:F62)</f>
        <v>940</v>
      </c>
      <c r="G63" s="7">
        <f>SUM(G9:G62)</f>
        <v>1830</v>
      </c>
      <c r="H63">
        <f t="shared" si="2"/>
        <v>-890</v>
      </c>
      <c r="I63" s="8">
        <f t="shared" si="3"/>
        <v>-0.675444920881873</v>
      </c>
      <c r="J63" s="7">
        <f>SUM(J9:J62)</f>
        <v>4517</v>
      </c>
      <c r="K63" s="7">
        <f>SUM(K9:K62)</f>
        <v>3823</v>
      </c>
      <c r="L63">
        <f t="shared" si="4"/>
        <v>694</v>
      </c>
      <c r="M63" s="8">
        <f t="shared" si="5"/>
        <v>0.5266952529123818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3" max="3" width="9.8515625" style="0" customWidth="1"/>
    <col min="4" max="13" width="7.7109375" style="0" customWidth="1"/>
  </cols>
  <sheetData>
    <row r="1" ht="18.75">
      <c r="A1" s="3" t="s">
        <v>54</v>
      </c>
    </row>
    <row r="2" ht="18.75">
      <c r="A2" s="3" t="s">
        <v>116</v>
      </c>
    </row>
    <row r="3" ht="6" customHeight="1"/>
    <row r="4" ht="18.75">
      <c r="A4" s="3" t="s">
        <v>99</v>
      </c>
    </row>
    <row r="7" spans="1:13" ht="33.75">
      <c r="A7" s="23" t="s">
        <v>56</v>
      </c>
      <c r="B7" s="21" t="s">
        <v>117</v>
      </c>
      <c r="C7" s="22" t="s">
        <v>57</v>
      </c>
      <c r="D7" s="21" t="s">
        <v>58</v>
      </c>
      <c r="E7" s="21" t="s">
        <v>59</v>
      </c>
      <c r="F7" s="21" t="s">
        <v>118</v>
      </c>
      <c r="G7" s="21" t="s">
        <v>119</v>
      </c>
      <c r="H7" s="21" t="s">
        <v>60</v>
      </c>
      <c r="I7" s="21" t="s">
        <v>61</v>
      </c>
      <c r="J7" s="21" t="s">
        <v>120</v>
      </c>
      <c r="K7" s="21" t="s">
        <v>121</v>
      </c>
      <c r="L7" s="21" t="s">
        <v>62</v>
      </c>
      <c r="M7" s="21" t="s">
        <v>63</v>
      </c>
    </row>
    <row r="9" spans="1:13" s="2" customFormat="1" ht="12.75">
      <c r="A9" s="2" t="s">
        <v>64</v>
      </c>
      <c r="B9" s="11">
        <v>452</v>
      </c>
      <c r="C9" s="13">
        <v>454</v>
      </c>
      <c r="D9" s="2">
        <f aca="true" t="shared" si="0" ref="D9:D41">B9-C9</f>
        <v>-2</v>
      </c>
      <c r="E9" s="12">
        <f aca="true" t="shared" si="1" ref="E9:E41">(B9-C9)/C9*100</f>
        <v>-0.4405286343612335</v>
      </c>
      <c r="F9" s="2">
        <v>6</v>
      </c>
      <c r="G9" s="2">
        <v>7</v>
      </c>
      <c r="H9" s="2">
        <f>F9-G9</f>
        <v>-1</v>
      </c>
      <c r="I9" s="41">
        <f aca="true" t="shared" si="2" ref="I9:I41">(F9-G9)/C9*100</f>
        <v>-0.22026431718061676</v>
      </c>
      <c r="J9" s="2">
        <v>20</v>
      </c>
      <c r="K9" s="2">
        <v>21</v>
      </c>
      <c r="L9" s="2">
        <f>J9-K9</f>
        <v>-1</v>
      </c>
      <c r="M9" s="41">
        <f aca="true" t="shared" si="3" ref="M9:M41">(J9-K9)/C9*100</f>
        <v>-0.22026431718061676</v>
      </c>
    </row>
    <row r="10" spans="1:13" s="2" customFormat="1" ht="12.75">
      <c r="A10" s="2" t="s">
        <v>65</v>
      </c>
      <c r="B10" s="11">
        <v>111</v>
      </c>
      <c r="C10" s="13">
        <v>107</v>
      </c>
      <c r="D10" s="2">
        <f t="shared" si="0"/>
        <v>4</v>
      </c>
      <c r="E10" s="12">
        <f t="shared" si="1"/>
        <v>3.7383177570093453</v>
      </c>
      <c r="F10" s="2">
        <v>1</v>
      </c>
      <c r="G10" s="2">
        <v>1</v>
      </c>
      <c r="H10" s="2">
        <f aca="true" t="shared" si="4" ref="H10:H43">F10-G10</f>
        <v>0</v>
      </c>
      <c r="I10" s="41">
        <f t="shared" si="2"/>
        <v>0</v>
      </c>
      <c r="J10" s="2">
        <v>6</v>
      </c>
      <c r="K10" s="2">
        <v>2</v>
      </c>
      <c r="L10" s="2">
        <f aca="true" t="shared" si="5" ref="L10:L43">J10-K10</f>
        <v>4</v>
      </c>
      <c r="M10" s="41">
        <f t="shared" si="3"/>
        <v>3.7383177570093453</v>
      </c>
    </row>
    <row r="11" spans="1:13" s="2" customFormat="1" ht="12.75">
      <c r="A11" s="2" t="s">
        <v>66</v>
      </c>
      <c r="B11" s="11">
        <v>286</v>
      </c>
      <c r="C11" s="13">
        <v>290</v>
      </c>
      <c r="D11" s="2">
        <f t="shared" si="0"/>
        <v>-4</v>
      </c>
      <c r="E11" s="12">
        <f t="shared" si="1"/>
        <v>-1.3793103448275863</v>
      </c>
      <c r="F11" s="2">
        <v>0</v>
      </c>
      <c r="G11" s="2">
        <v>4</v>
      </c>
      <c r="H11" s="2">
        <f t="shared" si="4"/>
        <v>-4</v>
      </c>
      <c r="I11" s="41">
        <f t="shared" si="2"/>
        <v>-1.3793103448275863</v>
      </c>
      <c r="J11" s="2">
        <v>7</v>
      </c>
      <c r="K11" s="2">
        <v>7</v>
      </c>
      <c r="L11" s="2">
        <f t="shared" si="5"/>
        <v>0</v>
      </c>
      <c r="M11" s="41">
        <f t="shared" si="3"/>
        <v>0</v>
      </c>
    </row>
    <row r="12" spans="1:13" s="2" customFormat="1" ht="12.75">
      <c r="A12" s="2" t="s">
        <v>67</v>
      </c>
      <c r="B12" s="11">
        <v>14123</v>
      </c>
      <c r="C12" s="13">
        <v>14187</v>
      </c>
      <c r="D12" s="2">
        <f t="shared" si="0"/>
        <v>-64</v>
      </c>
      <c r="E12" s="12">
        <f t="shared" si="1"/>
        <v>-0.4511172199901319</v>
      </c>
      <c r="F12" s="2">
        <v>102</v>
      </c>
      <c r="G12" s="2">
        <v>169</v>
      </c>
      <c r="H12" s="2">
        <f t="shared" si="4"/>
        <v>-67</v>
      </c>
      <c r="I12" s="41">
        <f t="shared" si="2"/>
        <v>-0.4722633396771692</v>
      </c>
      <c r="J12" s="2">
        <v>428</v>
      </c>
      <c r="K12" s="2">
        <v>425</v>
      </c>
      <c r="L12" s="2">
        <f t="shared" si="5"/>
        <v>3</v>
      </c>
      <c r="M12" s="41">
        <f t="shared" si="3"/>
        <v>0.02114611968703743</v>
      </c>
    </row>
    <row r="13" spans="1:13" s="2" customFormat="1" ht="12.75">
      <c r="A13" s="2" t="s">
        <v>68</v>
      </c>
      <c r="B13" s="11">
        <v>188</v>
      </c>
      <c r="C13" s="13">
        <v>187</v>
      </c>
      <c r="D13" s="2">
        <f t="shared" si="0"/>
        <v>1</v>
      </c>
      <c r="E13" s="12">
        <f t="shared" si="1"/>
        <v>0.53475935828877</v>
      </c>
      <c r="F13" s="2">
        <v>0</v>
      </c>
      <c r="G13" s="2">
        <v>2</v>
      </c>
      <c r="H13" s="2">
        <f t="shared" si="4"/>
        <v>-2</v>
      </c>
      <c r="I13" s="41">
        <f t="shared" si="2"/>
        <v>-1.06951871657754</v>
      </c>
      <c r="J13" s="2">
        <v>7</v>
      </c>
      <c r="K13" s="2">
        <v>4</v>
      </c>
      <c r="L13" s="2">
        <f t="shared" si="5"/>
        <v>3</v>
      </c>
      <c r="M13" s="41">
        <f t="shared" si="3"/>
        <v>1.6042780748663104</v>
      </c>
    </row>
    <row r="14" spans="1:13" s="2" customFormat="1" ht="12.75">
      <c r="A14" s="2" t="s">
        <v>69</v>
      </c>
      <c r="B14" s="11">
        <v>233</v>
      </c>
      <c r="C14" s="13">
        <v>230</v>
      </c>
      <c r="D14" s="2">
        <f t="shared" si="0"/>
        <v>3</v>
      </c>
      <c r="E14" s="12">
        <f t="shared" si="1"/>
        <v>1.3043478260869565</v>
      </c>
      <c r="F14" s="2">
        <v>3</v>
      </c>
      <c r="G14" s="2">
        <v>0</v>
      </c>
      <c r="H14" s="2">
        <f t="shared" si="4"/>
        <v>3</v>
      </c>
      <c r="I14" s="41">
        <f t="shared" si="2"/>
        <v>1.3043478260869565</v>
      </c>
      <c r="J14" s="2">
        <v>5</v>
      </c>
      <c r="K14" s="2">
        <v>5</v>
      </c>
      <c r="L14" s="2">
        <f t="shared" si="5"/>
        <v>0</v>
      </c>
      <c r="M14" s="41">
        <f t="shared" si="3"/>
        <v>0</v>
      </c>
    </row>
    <row r="15" spans="1:13" s="2" customFormat="1" ht="12.75">
      <c r="A15" s="2" t="s">
        <v>70</v>
      </c>
      <c r="B15" s="11">
        <v>75</v>
      </c>
      <c r="C15" s="13">
        <v>81</v>
      </c>
      <c r="D15" s="2">
        <f t="shared" si="0"/>
        <v>-6</v>
      </c>
      <c r="E15" s="12">
        <f t="shared" si="1"/>
        <v>-7.4074074074074066</v>
      </c>
      <c r="F15" s="2">
        <v>0</v>
      </c>
      <c r="G15" s="2">
        <v>3</v>
      </c>
      <c r="H15" s="2">
        <f t="shared" si="4"/>
        <v>-3</v>
      </c>
      <c r="I15" s="41">
        <f t="shared" si="2"/>
        <v>-3.7037037037037033</v>
      </c>
      <c r="J15" s="2">
        <v>1</v>
      </c>
      <c r="K15" s="2">
        <v>4</v>
      </c>
      <c r="L15" s="2">
        <f t="shared" si="5"/>
        <v>-3</v>
      </c>
      <c r="M15" s="41">
        <f t="shared" si="3"/>
        <v>-3.7037037037037033</v>
      </c>
    </row>
    <row r="16" spans="1:13" s="2" customFormat="1" ht="12.75">
      <c r="A16" s="2" t="s">
        <v>71</v>
      </c>
      <c r="B16" s="11">
        <v>900</v>
      </c>
      <c r="C16" s="13">
        <v>900</v>
      </c>
      <c r="D16" s="2">
        <f t="shared" si="0"/>
        <v>0</v>
      </c>
      <c r="E16" s="12">
        <f t="shared" si="1"/>
        <v>0</v>
      </c>
      <c r="F16" s="2">
        <v>4</v>
      </c>
      <c r="G16" s="2">
        <v>16</v>
      </c>
      <c r="H16" s="2">
        <f t="shared" si="4"/>
        <v>-12</v>
      </c>
      <c r="I16" s="41">
        <f t="shared" si="2"/>
        <v>-1.3333333333333335</v>
      </c>
      <c r="J16" s="2">
        <v>38</v>
      </c>
      <c r="K16" s="2">
        <v>26</v>
      </c>
      <c r="L16" s="2">
        <f t="shared" si="5"/>
        <v>12</v>
      </c>
      <c r="M16" s="41">
        <f t="shared" si="3"/>
        <v>1.3333333333333335</v>
      </c>
    </row>
    <row r="17" spans="1:13" s="2" customFormat="1" ht="12.75">
      <c r="A17" s="2" t="s">
        <v>72</v>
      </c>
      <c r="B17" s="11">
        <v>50</v>
      </c>
      <c r="C17" s="13">
        <v>53</v>
      </c>
      <c r="D17" s="2">
        <f t="shared" si="0"/>
        <v>-3</v>
      </c>
      <c r="E17" s="12">
        <f t="shared" si="1"/>
        <v>-5.660377358490567</v>
      </c>
      <c r="F17" s="2">
        <v>0</v>
      </c>
      <c r="G17" s="2">
        <v>1</v>
      </c>
      <c r="H17" s="2">
        <f t="shared" si="4"/>
        <v>-1</v>
      </c>
      <c r="I17" s="41">
        <f t="shared" si="2"/>
        <v>-1.8867924528301887</v>
      </c>
      <c r="J17" s="2">
        <v>4</v>
      </c>
      <c r="K17" s="2">
        <v>6</v>
      </c>
      <c r="L17" s="2">
        <f t="shared" si="5"/>
        <v>-2</v>
      </c>
      <c r="M17" s="41">
        <f t="shared" si="3"/>
        <v>-3.7735849056603774</v>
      </c>
    </row>
    <row r="18" spans="1:13" s="2" customFormat="1" ht="12.75">
      <c r="A18" s="2" t="s">
        <v>73</v>
      </c>
      <c r="B18" s="11">
        <v>253</v>
      </c>
      <c r="C18" s="13">
        <v>250</v>
      </c>
      <c r="D18" s="2">
        <f t="shared" si="0"/>
        <v>3</v>
      </c>
      <c r="E18" s="12">
        <f t="shared" si="1"/>
        <v>1.2</v>
      </c>
      <c r="F18" s="2">
        <v>0</v>
      </c>
      <c r="G18" s="2">
        <v>4</v>
      </c>
      <c r="H18" s="2">
        <f t="shared" si="4"/>
        <v>-4</v>
      </c>
      <c r="I18" s="41">
        <f t="shared" si="2"/>
        <v>-1.6</v>
      </c>
      <c r="J18" s="2">
        <v>9</v>
      </c>
      <c r="K18" s="2">
        <v>2</v>
      </c>
      <c r="L18" s="2">
        <f t="shared" si="5"/>
        <v>7</v>
      </c>
      <c r="M18" s="41">
        <f t="shared" si="3"/>
        <v>2.8000000000000003</v>
      </c>
    </row>
    <row r="19" spans="1:13" s="2" customFormat="1" ht="12.75">
      <c r="A19" s="2" t="s">
        <v>74</v>
      </c>
      <c r="B19" s="11">
        <v>300</v>
      </c>
      <c r="C19" s="13">
        <v>299</v>
      </c>
      <c r="D19" s="2">
        <f t="shared" si="0"/>
        <v>1</v>
      </c>
      <c r="E19" s="12">
        <f t="shared" si="1"/>
        <v>0.33444816053511706</v>
      </c>
      <c r="F19" s="2">
        <v>3</v>
      </c>
      <c r="G19" s="2">
        <v>8</v>
      </c>
      <c r="H19" s="2">
        <f t="shared" si="4"/>
        <v>-5</v>
      </c>
      <c r="I19" s="41">
        <f t="shared" si="2"/>
        <v>-1.6722408026755853</v>
      </c>
      <c r="J19" s="2">
        <v>13</v>
      </c>
      <c r="K19" s="2">
        <v>7</v>
      </c>
      <c r="L19" s="2">
        <f t="shared" si="5"/>
        <v>6</v>
      </c>
      <c r="M19" s="41">
        <f t="shared" si="3"/>
        <v>2.0066889632107023</v>
      </c>
    </row>
    <row r="20" spans="1:13" s="2" customFormat="1" ht="12.75">
      <c r="A20" s="2" t="s">
        <v>75</v>
      </c>
      <c r="B20" s="11">
        <v>262</v>
      </c>
      <c r="C20" s="13">
        <v>271</v>
      </c>
      <c r="D20" s="2">
        <f t="shared" si="0"/>
        <v>-9</v>
      </c>
      <c r="E20" s="12">
        <f t="shared" si="1"/>
        <v>-3.3210332103321036</v>
      </c>
      <c r="F20" s="2">
        <v>0</v>
      </c>
      <c r="G20" s="2">
        <v>4</v>
      </c>
      <c r="H20" s="2">
        <f t="shared" si="4"/>
        <v>-4</v>
      </c>
      <c r="I20" s="41">
        <f t="shared" si="2"/>
        <v>-1.4760147601476015</v>
      </c>
      <c r="J20" s="2">
        <v>3</v>
      </c>
      <c r="K20" s="2">
        <v>8</v>
      </c>
      <c r="L20" s="2">
        <f t="shared" si="5"/>
        <v>-5</v>
      </c>
      <c r="M20" s="41">
        <f t="shared" si="3"/>
        <v>-1.8450184501845017</v>
      </c>
    </row>
    <row r="21" spans="1:13" s="2" customFormat="1" ht="12.75">
      <c r="A21" s="2" t="s">
        <v>76</v>
      </c>
      <c r="B21" s="11">
        <v>8543</v>
      </c>
      <c r="C21" s="13">
        <v>8498</v>
      </c>
      <c r="D21" s="2">
        <f t="shared" si="0"/>
        <v>45</v>
      </c>
      <c r="E21" s="12">
        <f t="shared" si="1"/>
        <v>0.5295363614968228</v>
      </c>
      <c r="F21" s="2">
        <v>90</v>
      </c>
      <c r="G21" s="2">
        <v>90</v>
      </c>
      <c r="H21" s="2">
        <f t="shared" si="4"/>
        <v>0</v>
      </c>
      <c r="I21" s="41">
        <f t="shared" si="2"/>
        <v>0</v>
      </c>
      <c r="J21" s="2">
        <v>261</v>
      </c>
      <c r="K21" s="2">
        <v>216</v>
      </c>
      <c r="L21" s="2">
        <f t="shared" si="5"/>
        <v>45</v>
      </c>
      <c r="M21" s="41">
        <f t="shared" si="3"/>
        <v>0.5295363614968228</v>
      </c>
    </row>
    <row r="22" spans="1:13" s="2" customFormat="1" ht="12.75">
      <c r="A22" s="2" t="s">
        <v>77</v>
      </c>
      <c r="B22" s="11">
        <v>352</v>
      </c>
      <c r="C22" s="13">
        <v>353</v>
      </c>
      <c r="D22" s="2">
        <f t="shared" si="0"/>
        <v>-1</v>
      </c>
      <c r="E22" s="12">
        <f t="shared" si="1"/>
        <v>-0.28328611898017</v>
      </c>
      <c r="F22" s="2">
        <v>1</v>
      </c>
      <c r="G22" s="2">
        <v>6</v>
      </c>
      <c r="H22" s="2">
        <f t="shared" si="4"/>
        <v>-5</v>
      </c>
      <c r="I22" s="41">
        <f t="shared" si="2"/>
        <v>-1.41643059490085</v>
      </c>
      <c r="J22" s="2">
        <v>10</v>
      </c>
      <c r="K22" s="2">
        <v>6</v>
      </c>
      <c r="L22" s="2">
        <f t="shared" si="5"/>
        <v>4</v>
      </c>
      <c r="M22" s="41">
        <f t="shared" si="3"/>
        <v>1.13314447592068</v>
      </c>
    </row>
    <row r="23" spans="1:13" s="2" customFormat="1" ht="12.75">
      <c r="A23" s="2" t="s">
        <v>78</v>
      </c>
      <c r="B23" s="11">
        <v>803</v>
      </c>
      <c r="C23" s="13">
        <v>809</v>
      </c>
      <c r="D23" s="2">
        <f t="shared" si="0"/>
        <v>-6</v>
      </c>
      <c r="E23" s="12">
        <f t="shared" si="1"/>
        <v>-0.7416563658838072</v>
      </c>
      <c r="F23" s="2">
        <v>6</v>
      </c>
      <c r="G23" s="2">
        <v>11</v>
      </c>
      <c r="H23" s="2">
        <f t="shared" si="4"/>
        <v>-5</v>
      </c>
      <c r="I23" s="41">
        <f t="shared" si="2"/>
        <v>-0.6180469715698393</v>
      </c>
      <c r="J23" s="2">
        <v>26</v>
      </c>
      <c r="K23" s="2">
        <v>27</v>
      </c>
      <c r="L23" s="2">
        <f t="shared" si="5"/>
        <v>-1</v>
      </c>
      <c r="M23" s="41">
        <f t="shared" si="3"/>
        <v>-0.12360939431396785</v>
      </c>
    </row>
    <row r="24" spans="1:13" s="2" customFormat="1" ht="12.75">
      <c r="A24" s="2" t="s">
        <v>79</v>
      </c>
      <c r="B24" s="11">
        <v>99</v>
      </c>
      <c r="C24" s="13">
        <v>97</v>
      </c>
      <c r="D24" s="2">
        <f t="shared" si="0"/>
        <v>2</v>
      </c>
      <c r="E24" s="12">
        <f t="shared" si="1"/>
        <v>2.0618556701030926</v>
      </c>
      <c r="F24" s="2">
        <v>2</v>
      </c>
      <c r="G24" s="2">
        <v>1</v>
      </c>
      <c r="H24" s="2">
        <f t="shared" si="4"/>
        <v>1</v>
      </c>
      <c r="I24" s="41">
        <f t="shared" si="2"/>
        <v>1.0309278350515463</v>
      </c>
      <c r="J24" s="2">
        <v>3</v>
      </c>
      <c r="K24" s="2">
        <v>2</v>
      </c>
      <c r="L24" s="2">
        <f t="shared" si="5"/>
        <v>1</v>
      </c>
      <c r="M24" s="41">
        <f t="shared" si="3"/>
        <v>1.0309278350515463</v>
      </c>
    </row>
    <row r="25" spans="1:13" s="2" customFormat="1" ht="12.75">
      <c r="A25" s="2" t="s">
        <v>80</v>
      </c>
      <c r="B25" s="11">
        <v>116</v>
      </c>
      <c r="C25" s="13">
        <v>114</v>
      </c>
      <c r="D25" s="2">
        <f t="shared" si="0"/>
        <v>2</v>
      </c>
      <c r="E25" s="12">
        <f t="shared" si="1"/>
        <v>1.7543859649122806</v>
      </c>
      <c r="F25" s="2">
        <v>1</v>
      </c>
      <c r="G25" s="2">
        <v>1</v>
      </c>
      <c r="H25" s="2">
        <f t="shared" si="4"/>
        <v>0</v>
      </c>
      <c r="I25" s="41">
        <f t="shared" si="2"/>
        <v>0</v>
      </c>
      <c r="J25" s="2">
        <v>3</v>
      </c>
      <c r="K25" s="2">
        <v>1</v>
      </c>
      <c r="L25" s="2">
        <f t="shared" si="5"/>
        <v>2</v>
      </c>
      <c r="M25" s="41">
        <f t="shared" si="3"/>
        <v>1.7543859649122806</v>
      </c>
    </row>
    <row r="26" spans="1:13" s="2" customFormat="1" ht="12.75">
      <c r="A26" s="2" t="s">
        <v>81</v>
      </c>
      <c r="B26" s="11">
        <v>194</v>
      </c>
      <c r="C26" s="13">
        <v>191</v>
      </c>
      <c r="D26" s="2">
        <f t="shared" si="0"/>
        <v>3</v>
      </c>
      <c r="E26" s="12">
        <f t="shared" si="1"/>
        <v>1.5706806282722512</v>
      </c>
      <c r="F26" s="2">
        <v>2</v>
      </c>
      <c r="G26" s="2">
        <v>4</v>
      </c>
      <c r="H26" s="2">
        <f t="shared" si="4"/>
        <v>-2</v>
      </c>
      <c r="I26" s="41">
        <f t="shared" si="2"/>
        <v>-1.0471204188481675</v>
      </c>
      <c r="J26" s="2">
        <v>7</v>
      </c>
      <c r="K26" s="2">
        <v>2</v>
      </c>
      <c r="L26" s="2">
        <f t="shared" si="5"/>
        <v>5</v>
      </c>
      <c r="M26" s="41">
        <f t="shared" si="3"/>
        <v>2.6178010471204187</v>
      </c>
    </row>
    <row r="27" spans="1:13" s="2" customFormat="1" ht="12.75">
      <c r="A27" s="2" t="s">
        <v>82</v>
      </c>
      <c r="B27" s="11">
        <v>574</v>
      </c>
      <c r="C27" s="13">
        <v>560</v>
      </c>
      <c r="D27" s="2">
        <f t="shared" si="0"/>
        <v>14</v>
      </c>
      <c r="E27" s="12">
        <f t="shared" si="1"/>
        <v>2.5</v>
      </c>
      <c r="F27" s="2">
        <v>5</v>
      </c>
      <c r="G27" s="2">
        <v>6</v>
      </c>
      <c r="H27" s="2">
        <f t="shared" si="4"/>
        <v>-1</v>
      </c>
      <c r="I27" s="41">
        <f t="shared" si="2"/>
        <v>-0.17857142857142858</v>
      </c>
      <c r="J27" s="2">
        <v>28</v>
      </c>
      <c r="K27" s="2">
        <v>13</v>
      </c>
      <c r="L27" s="2">
        <f t="shared" si="5"/>
        <v>15</v>
      </c>
      <c r="M27" s="41">
        <f t="shared" si="3"/>
        <v>2.6785714285714284</v>
      </c>
    </row>
    <row r="28" spans="1:13" s="2" customFormat="1" ht="12.75">
      <c r="A28" s="2" t="s">
        <v>83</v>
      </c>
      <c r="B28" s="11">
        <v>4237</v>
      </c>
      <c r="C28" s="13">
        <v>4220</v>
      </c>
      <c r="D28" s="2">
        <f t="shared" si="0"/>
        <v>17</v>
      </c>
      <c r="E28" s="12">
        <f t="shared" si="1"/>
        <v>0.4028436018957346</v>
      </c>
      <c r="F28" s="2">
        <v>35</v>
      </c>
      <c r="G28" s="2">
        <v>50</v>
      </c>
      <c r="H28" s="2">
        <f t="shared" si="4"/>
        <v>-15</v>
      </c>
      <c r="I28" s="41">
        <f t="shared" si="2"/>
        <v>-0.35545023696682465</v>
      </c>
      <c r="J28" s="2">
        <v>124</v>
      </c>
      <c r="K28" s="2">
        <v>92</v>
      </c>
      <c r="L28" s="2">
        <f t="shared" si="5"/>
        <v>32</v>
      </c>
      <c r="M28" s="41">
        <f t="shared" si="3"/>
        <v>0.7582938388625593</v>
      </c>
    </row>
    <row r="29" spans="1:13" s="2" customFormat="1" ht="12.75">
      <c r="A29" s="2" t="s">
        <v>84</v>
      </c>
      <c r="B29" s="11">
        <v>73</v>
      </c>
      <c r="C29" s="13">
        <v>80</v>
      </c>
      <c r="D29" s="2">
        <f t="shared" si="0"/>
        <v>-7</v>
      </c>
      <c r="E29" s="12">
        <f t="shared" si="1"/>
        <v>-8.75</v>
      </c>
      <c r="F29" s="2">
        <v>0</v>
      </c>
      <c r="G29" s="2">
        <v>1</v>
      </c>
      <c r="H29" s="2">
        <f t="shared" si="4"/>
        <v>-1</v>
      </c>
      <c r="I29" s="41">
        <f t="shared" si="2"/>
        <v>-1.25</v>
      </c>
      <c r="J29" s="2">
        <v>1</v>
      </c>
      <c r="K29" s="2">
        <v>7</v>
      </c>
      <c r="L29" s="2">
        <f t="shared" si="5"/>
        <v>-6</v>
      </c>
      <c r="M29" s="41">
        <f t="shared" si="3"/>
        <v>-7.5</v>
      </c>
    </row>
    <row r="30" spans="1:13" s="2" customFormat="1" ht="12.75">
      <c r="A30" s="2" t="s">
        <v>85</v>
      </c>
      <c r="B30" s="11">
        <v>81</v>
      </c>
      <c r="C30" s="13">
        <v>81</v>
      </c>
      <c r="D30" s="2">
        <f t="shared" si="0"/>
        <v>0</v>
      </c>
      <c r="E30" s="12">
        <f t="shared" si="1"/>
        <v>0</v>
      </c>
      <c r="F30" s="2">
        <v>0</v>
      </c>
      <c r="G30" s="2">
        <v>1</v>
      </c>
      <c r="H30" s="2">
        <f t="shared" si="4"/>
        <v>-1</v>
      </c>
      <c r="I30" s="41">
        <f t="shared" si="2"/>
        <v>-1.2345679012345678</v>
      </c>
      <c r="J30" s="2">
        <v>8</v>
      </c>
      <c r="K30" s="2">
        <v>7</v>
      </c>
      <c r="L30" s="2">
        <f t="shared" si="5"/>
        <v>1</v>
      </c>
      <c r="M30" s="41">
        <f t="shared" si="3"/>
        <v>1.2345679012345678</v>
      </c>
    </row>
    <row r="31" spans="1:13" s="2" customFormat="1" ht="12.75">
      <c r="A31" s="2" t="s">
        <v>86</v>
      </c>
      <c r="B31" s="11">
        <v>158</v>
      </c>
      <c r="C31" s="13">
        <v>149</v>
      </c>
      <c r="D31" s="2">
        <f t="shared" si="0"/>
        <v>9</v>
      </c>
      <c r="E31" s="12">
        <f t="shared" si="1"/>
        <v>6.0402684563758395</v>
      </c>
      <c r="F31" s="2">
        <v>0</v>
      </c>
      <c r="G31" s="2">
        <v>1</v>
      </c>
      <c r="H31" s="2">
        <f t="shared" si="4"/>
        <v>-1</v>
      </c>
      <c r="I31" s="41">
        <f t="shared" si="2"/>
        <v>-0.6711409395973155</v>
      </c>
      <c r="J31" s="2">
        <v>11</v>
      </c>
      <c r="K31" s="2">
        <v>1</v>
      </c>
      <c r="L31" s="2">
        <f t="shared" si="5"/>
        <v>10</v>
      </c>
      <c r="M31" s="41">
        <f t="shared" si="3"/>
        <v>6.7114093959731544</v>
      </c>
    </row>
    <row r="32" spans="1:13" s="2" customFormat="1" ht="12.75">
      <c r="A32" s="2" t="s">
        <v>87</v>
      </c>
      <c r="B32" s="11">
        <v>149</v>
      </c>
      <c r="C32" s="13">
        <v>152</v>
      </c>
      <c r="D32" s="2">
        <f t="shared" si="0"/>
        <v>-3</v>
      </c>
      <c r="E32" s="12">
        <f t="shared" si="1"/>
        <v>-1.9736842105263157</v>
      </c>
      <c r="F32" s="2">
        <v>1</v>
      </c>
      <c r="G32" s="2">
        <v>1</v>
      </c>
      <c r="H32" s="2">
        <f t="shared" si="4"/>
        <v>0</v>
      </c>
      <c r="I32" s="41">
        <f t="shared" si="2"/>
        <v>0</v>
      </c>
      <c r="J32" s="2">
        <v>1</v>
      </c>
      <c r="K32" s="2">
        <v>4</v>
      </c>
      <c r="L32" s="2">
        <f t="shared" si="5"/>
        <v>-3</v>
      </c>
      <c r="M32" s="41">
        <f t="shared" si="3"/>
        <v>-1.9736842105263157</v>
      </c>
    </row>
    <row r="33" spans="1:13" s="2" customFormat="1" ht="12.75">
      <c r="A33" s="2" t="s">
        <v>88</v>
      </c>
      <c r="B33" s="11">
        <v>248</v>
      </c>
      <c r="C33" s="13">
        <v>245</v>
      </c>
      <c r="D33" s="2">
        <f t="shared" si="0"/>
        <v>3</v>
      </c>
      <c r="E33" s="12">
        <f t="shared" si="1"/>
        <v>1.2244897959183674</v>
      </c>
      <c r="F33" s="2">
        <v>0</v>
      </c>
      <c r="G33" s="2">
        <v>5</v>
      </c>
      <c r="H33" s="2">
        <f t="shared" si="4"/>
        <v>-5</v>
      </c>
      <c r="I33" s="41">
        <f t="shared" si="2"/>
        <v>-2.0408163265306123</v>
      </c>
      <c r="J33" s="2">
        <v>16</v>
      </c>
      <c r="K33" s="2">
        <v>8</v>
      </c>
      <c r="L33" s="2">
        <f t="shared" si="5"/>
        <v>8</v>
      </c>
      <c r="M33" s="41">
        <f t="shared" si="3"/>
        <v>3.2653061224489797</v>
      </c>
    </row>
    <row r="34" spans="1:13" s="2" customFormat="1" ht="12.75">
      <c r="A34" s="2" t="s">
        <v>89</v>
      </c>
      <c r="B34" s="11">
        <v>199</v>
      </c>
      <c r="C34" s="13">
        <v>203</v>
      </c>
      <c r="D34" s="2">
        <f t="shared" si="0"/>
        <v>-4</v>
      </c>
      <c r="E34" s="12">
        <f t="shared" si="1"/>
        <v>-1.9704433497536946</v>
      </c>
      <c r="F34" s="2">
        <v>0</v>
      </c>
      <c r="G34" s="2">
        <v>1</v>
      </c>
      <c r="H34" s="2">
        <f t="shared" si="4"/>
        <v>-1</v>
      </c>
      <c r="I34" s="41">
        <f t="shared" si="2"/>
        <v>-0.49261083743842365</v>
      </c>
      <c r="J34" s="2">
        <v>3</v>
      </c>
      <c r="K34" s="2">
        <v>6</v>
      </c>
      <c r="L34" s="2">
        <f t="shared" si="5"/>
        <v>-3</v>
      </c>
      <c r="M34" s="41">
        <f t="shared" si="3"/>
        <v>-1.477832512315271</v>
      </c>
    </row>
    <row r="35" spans="1:13" s="2" customFormat="1" ht="12.75">
      <c r="A35" s="2" t="s">
        <v>90</v>
      </c>
      <c r="B35" s="11">
        <v>93</v>
      </c>
      <c r="C35" s="13">
        <v>96</v>
      </c>
      <c r="D35" s="2">
        <f t="shared" si="0"/>
        <v>-3</v>
      </c>
      <c r="E35" s="12">
        <f t="shared" si="1"/>
        <v>-3.125</v>
      </c>
      <c r="F35" s="2">
        <v>0</v>
      </c>
      <c r="G35" s="2">
        <v>2</v>
      </c>
      <c r="H35" s="2">
        <f t="shared" si="4"/>
        <v>-2</v>
      </c>
      <c r="I35" s="41">
        <f t="shared" si="2"/>
        <v>-2.083333333333333</v>
      </c>
      <c r="J35" s="2">
        <v>0</v>
      </c>
      <c r="K35" s="2">
        <v>1</v>
      </c>
      <c r="L35" s="2">
        <f t="shared" si="5"/>
        <v>-1</v>
      </c>
      <c r="M35" s="41">
        <f t="shared" si="3"/>
        <v>-1.0416666666666665</v>
      </c>
    </row>
    <row r="36" spans="1:13" s="2" customFormat="1" ht="12.75">
      <c r="A36" s="2" t="s">
        <v>91</v>
      </c>
      <c r="B36" s="11">
        <v>370</v>
      </c>
      <c r="C36" s="13">
        <v>362</v>
      </c>
      <c r="D36" s="2">
        <f t="shared" si="0"/>
        <v>8</v>
      </c>
      <c r="E36" s="12">
        <f t="shared" si="1"/>
        <v>2.209944751381215</v>
      </c>
      <c r="F36" s="2">
        <v>4</v>
      </c>
      <c r="G36" s="2">
        <v>5</v>
      </c>
      <c r="H36" s="2">
        <f t="shared" si="4"/>
        <v>-1</v>
      </c>
      <c r="I36" s="41">
        <f t="shared" si="2"/>
        <v>-0.2762430939226519</v>
      </c>
      <c r="J36" s="2">
        <v>16</v>
      </c>
      <c r="K36" s="2">
        <v>7</v>
      </c>
      <c r="L36" s="2">
        <f t="shared" si="5"/>
        <v>9</v>
      </c>
      <c r="M36" s="41">
        <f t="shared" si="3"/>
        <v>2.4861878453038675</v>
      </c>
    </row>
    <row r="37" spans="1:13" s="2" customFormat="1" ht="12.75">
      <c r="A37" s="2" t="s">
        <v>92</v>
      </c>
      <c r="B37" s="11">
        <v>428</v>
      </c>
      <c r="C37" s="13">
        <v>424</v>
      </c>
      <c r="D37" s="2">
        <f t="shared" si="0"/>
        <v>4</v>
      </c>
      <c r="E37" s="12">
        <f t="shared" si="1"/>
        <v>0.9433962264150944</v>
      </c>
      <c r="F37" s="2">
        <v>4</v>
      </c>
      <c r="G37" s="2">
        <v>5</v>
      </c>
      <c r="H37" s="2">
        <f t="shared" si="4"/>
        <v>-1</v>
      </c>
      <c r="I37" s="41">
        <f t="shared" si="2"/>
        <v>-0.2358490566037736</v>
      </c>
      <c r="J37" s="2">
        <v>17</v>
      </c>
      <c r="K37" s="2">
        <v>12</v>
      </c>
      <c r="L37" s="2">
        <f t="shared" si="5"/>
        <v>5</v>
      </c>
      <c r="M37" s="41">
        <f t="shared" si="3"/>
        <v>1.179245283018868</v>
      </c>
    </row>
    <row r="38" spans="1:13" s="2" customFormat="1" ht="12.75">
      <c r="A38" s="2" t="s">
        <v>93</v>
      </c>
      <c r="B38" s="11">
        <v>5003</v>
      </c>
      <c r="C38" s="13">
        <v>5018</v>
      </c>
      <c r="D38" s="2">
        <f t="shared" si="0"/>
        <v>-15</v>
      </c>
      <c r="E38" s="12">
        <f t="shared" si="1"/>
        <v>-0.2989238740534077</v>
      </c>
      <c r="F38" s="2">
        <v>37</v>
      </c>
      <c r="G38" s="2">
        <v>58</v>
      </c>
      <c r="H38" s="2">
        <f t="shared" si="4"/>
        <v>-21</v>
      </c>
      <c r="I38" s="41">
        <f t="shared" si="2"/>
        <v>-0.4184934236747709</v>
      </c>
      <c r="J38" s="2">
        <v>152</v>
      </c>
      <c r="K38" s="2">
        <v>146</v>
      </c>
      <c r="L38" s="2">
        <f t="shared" si="5"/>
        <v>6</v>
      </c>
      <c r="M38" s="41">
        <f t="shared" si="3"/>
        <v>0.11956954962136308</v>
      </c>
    </row>
    <row r="39" spans="1:13" s="2" customFormat="1" ht="12.75">
      <c r="A39" s="2" t="s">
        <v>94</v>
      </c>
      <c r="B39" s="11">
        <v>2415</v>
      </c>
      <c r="C39" s="13">
        <v>2390</v>
      </c>
      <c r="D39" s="2">
        <f t="shared" si="0"/>
        <v>25</v>
      </c>
      <c r="E39" s="12">
        <f t="shared" si="1"/>
        <v>1.0460251046025104</v>
      </c>
      <c r="F39" s="2">
        <v>27</v>
      </c>
      <c r="G39" s="2">
        <v>31</v>
      </c>
      <c r="H39" s="2">
        <f t="shared" si="4"/>
        <v>-4</v>
      </c>
      <c r="I39" s="41">
        <f t="shared" si="2"/>
        <v>-0.16736401673640167</v>
      </c>
      <c r="J39" s="2">
        <v>123</v>
      </c>
      <c r="K39" s="2">
        <v>94</v>
      </c>
      <c r="L39" s="2">
        <f t="shared" si="5"/>
        <v>29</v>
      </c>
      <c r="M39" s="41">
        <f t="shared" si="3"/>
        <v>1.213389121338912</v>
      </c>
    </row>
    <row r="40" spans="1:13" s="2" customFormat="1" ht="12.75">
      <c r="A40" s="2" t="s">
        <v>95</v>
      </c>
      <c r="B40" s="11">
        <v>7543</v>
      </c>
      <c r="C40" s="13">
        <v>7543</v>
      </c>
      <c r="D40" s="2">
        <f t="shared" si="0"/>
        <v>0</v>
      </c>
      <c r="E40" s="12">
        <f t="shared" si="1"/>
        <v>0</v>
      </c>
      <c r="F40" s="2">
        <v>48</v>
      </c>
      <c r="G40" s="2">
        <v>118</v>
      </c>
      <c r="H40" s="2">
        <f t="shared" si="4"/>
        <v>-70</v>
      </c>
      <c r="I40" s="41">
        <f t="shared" si="2"/>
        <v>-0.9280127270316849</v>
      </c>
      <c r="J40" s="2">
        <v>230</v>
      </c>
      <c r="K40" s="2">
        <v>160</v>
      </c>
      <c r="L40" s="2">
        <f t="shared" si="5"/>
        <v>70</v>
      </c>
      <c r="M40" s="41">
        <f t="shared" si="3"/>
        <v>0.9280127270316849</v>
      </c>
    </row>
    <row r="41" spans="1:13" s="2" customFormat="1" ht="12.75">
      <c r="A41" s="2" t="s">
        <v>96</v>
      </c>
      <c r="B41" s="11">
        <v>130</v>
      </c>
      <c r="C41" s="13">
        <v>135</v>
      </c>
      <c r="D41" s="2">
        <f t="shared" si="0"/>
        <v>-5</v>
      </c>
      <c r="E41" s="12">
        <f t="shared" si="1"/>
        <v>-3.7037037037037033</v>
      </c>
      <c r="F41" s="2">
        <v>2</v>
      </c>
      <c r="G41" s="2">
        <v>1</v>
      </c>
      <c r="H41" s="2">
        <f t="shared" si="4"/>
        <v>1</v>
      </c>
      <c r="I41" s="41">
        <f t="shared" si="2"/>
        <v>0.7407407407407408</v>
      </c>
      <c r="J41" s="2">
        <v>2</v>
      </c>
      <c r="K41" s="2">
        <v>8</v>
      </c>
      <c r="L41" s="2">
        <f t="shared" si="5"/>
        <v>-6</v>
      </c>
      <c r="M41" s="41">
        <f t="shared" si="3"/>
        <v>-4.444444444444445</v>
      </c>
    </row>
    <row r="42" spans="2:13" ht="12.75">
      <c r="B42" s="6"/>
      <c r="C42" s="13"/>
      <c r="D42" s="2"/>
      <c r="E42" s="12"/>
      <c r="H42" s="2"/>
      <c r="I42" s="41"/>
      <c r="L42" s="2"/>
      <c r="M42" s="41"/>
    </row>
    <row r="43" spans="1:13" ht="12.75">
      <c r="A43" s="4" t="s">
        <v>97</v>
      </c>
      <c r="B43" s="6">
        <f>SUM(B9:B42)</f>
        <v>49041</v>
      </c>
      <c r="C43" s="13">
        <f>SUM(C9:C42)</f>
        <v>49029</v>
      </c>
      <c r="D43" s="2">
        <f>B43-C43</f>
        <v>12</v>
      </c>
      <c r="E43" s="12">
        <f>(B43-C43)/C43*100</f>
        <v>0.024475310530502354</v>
      </c>
      <c r="F43" s="6">
        <f>SUM(F9:F42)</f>
        <v>384</v>
      </c>
      <c r="G43" s="6">
        <f>SUM(G9:G42)</f>
        <v>618</v>
      </c>
      <c r="H43" s="2">
        <f t="shared" si="4"/>
        <v>-234</v>
      </c>
      <c r="I43" s="41">
        <f>(F43-G43)/C43*100</f>
        <v>-0.4772685553447959</v>
      </c>
      <c r="J43" s="6">
        <f>SUM(J9:J42)</f>
        <v>1583</v>
      </c>
      <c r="K43" s="6">
        <f>SUM(K9:K42)</f>
        <v>1337</v>
      </c>
      <c r="L43" s="2">
        <f t="shared" si="5"/>
        <v>246</v>
      </c>
      <c r="M43" s="41">
        <f>(J43-K43)/C43*100</f>
        <v>0.5017438658752983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122</v>
      </c>
    </row>
    <row r="4" ht="18.75">
      <c r="A4" s="3" t="s">
        <v>0</v>
      </c>
    </row>
    <row r="7" spans="1:5" ht="12.75">
      <c r="A7" s="30"/>
      <c r="B7" s="27" t="s">
        <v>107</v>
      </c>
      <c r="C7" s="27" t="s">
        <v>110</v>
      </c>
      <c r="D7" s="27" t="s">
        <v>112</v>
      </c>
      <c r="E7" s="27" t="s">
        <v>114</v>
      </c>
    </row>
    <row r="8" spans="1:5" ht="14.25">
      <c r="A8" s="31"/>
      <c r="B8" s="28" t="s">
        <v>108</v>
      </c>
      <c r="C8" s="28" t="s">
        <v>111</v>
      </c>
      <c r="D8" s="28" t="s">
        <v>113</v>
      </c>
      <c r="E8" s="28" t="s">
        <v>115</v>
      </c>
    </row>
    <row r="9" spans="1:5" ht="12.75">
      <c r="A9" s="30"/>
      <c r="B9" s="29" t="s">
        <v>109</v>
      </c>
      <c r="C9" s="29" t="s">
        <v>109</v>
      </c>
      <c r="D9" s="29" t="s">
        <v>109</v>
      </c>
      <c r="E9" s="29" t="s">
        <v>109</v>
      </c>
    </row>
    <row r="12" spans="1:5" ht="12.75">
      <c r="A12" t="s">
        <v>55</v>
      </c>
      <c r="B12" s="8">
        <f>IndDemVerc!B66</f>
        <v>7.139222432348272</v>
      </c>
      <c r="C12" s="8">
        <f>IndDemVerc!C66</f>
        <v>13.898698990635467</v>
      </c>
      <c r="D12" s="8">
        <f>IndDemVerc!D66</f>
        <v>34.30624226267782</v>
      </c>
      <c r="E12" s="8">
        <f>IndDemVerc!E66</f>
        <v>29.035369530710046</v>
      </c>
    </row>
    <row r="13" spans="2:5" ht="12.75">
      <c r="B13" s="8"/>
      <c r="C13" s="8"/>
      <c r="D13" s="8"/>
      <c r="E13" s="8"/>
    </row>
    <row r="14" spans="1:5" ht="12.75">
      <c r="A14" t="s">
        <v>99</v>
      </c>
      <c r="B14" s="8">
        <f>IndDemBorg!B46</f>
        <v>7.83114102171918</v>
      </c>
      <c r="C14" s="8">
        <f>IndDemBorg!C46</f>
        <v>12.603242581829306</v>
      </c>
      <c r="D14" s="8">
        <f>IndDemBorg!D46</f>
        <v>32.28306311818089</v>
      </c>
      <c r="E14" s="8">
        <f>IndDemBorg!E46</f>
        <v>27.26623840114204</v>
      </c>
    </row>
    <row r="15" spans="2:5" ht="12.75">
      <c r="B15" s="8"/>
      <c r="C15" s="8"/>
      <c r="D15" s="8"/>
      <c r="E15" s="8"/>
    </row>
    <row r="16" spans="2:5" ht="12.75">
      <c r="B16" s="8"/>
      <c r="C16" s="8"/>
      <c r="D16" s="8"/>
      <c r="E16" s="8"/>
    </row>
    <row r="17" spans="1:5" ht="12.75">
      <c r="A17" s="5" t="s">
        <v>97</v>
      </c>
      <c r="B17" s="8">
        <f>(BilDemProv!F16/((BilDemProv!C16+BilDemProv!B16)/2))*1000</f>
        <v>7.326980332259742</v>
      </c>
      <c r="C17" s="8">
        <f>(BilDemProv!G16/((BilDemProv!C16+BilDemProv!B16)/2))*1000</f>
        <v>13.547166052395657</v>
      </c>
      <c r="D17" s="8">
        <f>(BilDemProv!J16/((BilDemProv!C16+BilDemProv!B16)/2))*1000</f>
        <v>33.75723566977676</v>
      </c>
      <c r="E17" s="8">
        <f>(BilDemProv!K16/((BilDemProv!C16+BilDemProv!B16)/2))*1000</f>
        <v>28.55530099279477</v>
      </c>
    </row>
    <row r="18" ht="12.75">
      <c r="A18" s="4" t="s">
        <v>98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122</v>
      </c>
    </row>
    <row r="3" ht="6" customHeight="1"/>
    <row r="4" ht="18.75">
      <c r="A4" s="3" t="s">
        <v>55</v>
      </c>
    </row>
    <row r="7" spans="1:5" ht="12.75">
      <c r="A7" s="24"/>
      <c r="B7" s="27" t="s">
        <v>107</v>
      </c>
      <c r="C7" s="27" t="s">
        <v>110</v>
      </c>
      <c r="D7" s="27" t="s">
        <v>112</v>
      </c>
      <c r="E7" s="27" t="s">
        <v>114</v>
      </c>
    </row>
    <row r="8" spans="1:5" ht="14.25">
      <c r="A8" s="25" t="s">
        <v>56</v>
      </c>
      <c r="B8" s="28" t="s">
        <v>108</v>
      </c>
      <c r="C8" s="28" t="s">
        <v>111</v>
      </c>
      <c r="D8" s="28" t="s">
        <v>113</v>
      </c>
      <c r="E8" s="28" t="s">
        <v>115</v>
      </c>
    </row>
    <row r="9" spans="1:5" ht="12" customHeight="1">
      <c r="A9" s="26"/>
      <c r="B9" s="29" t="s">
        <v>109</v>
      </c>
      <c r="C9" s="29" t="s">
        <v>109</v>
      </c>
      <c r="D9" s="29" t="s">
        <v>109</v>
      </c>
      <c r="E9" s="29" t="s">
        <v>109</v>
      </c>
    </row>
    <row r="12" spans="1:5" ht="12.75">
      <c r="A12" t="s">
        <v>1</v>
      </c>
      <c r="B12" s="8">
        <f>(BilDemVerc!F9/((BilDemVerc!C9+BilDemVerc!B9)/2))*1000</f>
        <v>11.220196353436185</v>
      </c>
      <c r="C12" s="8">
        <f>(BilDemVerc!G9/((BilDemVerc!C9+BilDemVerc!B9)/2))*1000</f>
        <v>67.3211781206171</v>
      </c>
      <c r="D12" s="8">
        <f>(BilDemVerc!J9/((BilDemVerc!C9+BilDemVerc!B9)/2))*1000</f>
        <v>67.3211781206171</v>
      </c>
      <c r="E12" s="8">
        <f>(BilDemVerc!K9/((BilDemVerc!C9+BilDemVerc!B9)/2))*1000</f>
        <v>75.73632538569424</v>
      </c>
    </row>
    <row r="13" spans="1:5" ht="12.75">
      <c r="A13" t="s">
        <v>2</v>
      </c>
      <c r="B13" s="8">
        <f>(BilDemVerc!F10/((BilDemVerc!C10+BilDemVerc!B10)/2))*1000</f>
        <v>7.327419976860779</v>
      </c>
      <c r="C13" s="8">
        <f>(BilDemVerc!G10/((BilDemVerc!C10+BilDemVerc!B10)/2))*1000</f>
        <v>12.726571538758195</v>
      </c>
      <c r="D13" s="8">
        <f>(BilDemVerc!J10/((BilDemVerc!C10+BilDemVerc!B10)/2))*1000</f>
        <v>41.65059776320864</v>
      </c>
      <c r="E13" s="8">
        <f>(BilDemVerc!K10/((BilDemVerc!C10+BilDemVerc!B10)/2))*1000</f>
        <v>36.251446201311225</v>
      </c>
    </row>
    <row r="14" spans="1:5" ht="12.75">
      <c r="A14" t="s">
        <v>3</v>
      </c>
      <c r="B14" s="8">
        <f>(BilDemVerc!F11/((BilDemVerc!C11+BilDemVerc!B11)/2))*1000</f>
        <v>3.9331366764995086</v>
      </c>
      <c r="C14" s="8">
        <f>(BilDemVerc!G11/((BilDemVerc!C11+BilDemVerc!B11)/2))*1000</f>
        <v>12.782694198623402</v>
      </c>
      <c r="D14" s="8">
        <f>(BilDemVerc!J11/((BilDemVerc!C11+BilDemVerc!B11)/2))*1000</f>
        <v>58.99705014749262</v>
      </c>
      <c r="E14" s="8">
        <f>(BilDemVerc!K11/((BilDemVerc!C11+BilDemVerc!B11)/2))*1000</f>
        <v>42.28121927236971</v>
      </c>
    </row>
    <row r="15" spans="1:5" ht="12.75">
      <c r="A15" t="s">
        <v>4</v>
      </c>
      <c r="B15" s="8">
        <f>(BilDemVerc!F12/((BilDemVerc!C12+BilDemVerc!B12)/2))*1000</f>
        <v>8.304498269896195</v>
      </c>
      <c r="C15" s="8">
        <f>(BilDemVerc!G12/((BilDemVerc!C12+BilDemVerc!B12)/2))*1000</f>
        <v>13.14878892733564</v>
      </c>
      <c r="D15" s="8">
        <f>(BilDemVerc!J12/((BilDemVerc!C12+BilDemVerc!B12)/2))*1000</f>
        <v>29.06574394463668</v>
      </c>
      <c r="E15" s="8">
        <f>(BilDemVerc!K12/((BilDemVerc!C12+BilDemVerc!B12)/2))*1000</f>
        <v>38.062283737024224</v>
      </c>
    </row>
    <row r="16" spans="1:5" ht="12.75">
      <c r="A16" t="s">
        <v>5</v>
      </c>
      <c r="B16" s="8">
        <f>(BilDemVerc!F13/((BilDemVerc!C13+BilDemVerc!B13)/2))*1000</f>
        <v>3.6363636363636362</v>
      </c>
      <c r="C16" s="8">
        <f>(BilDemVerc!G13/((BilDemVerc!C13+BilDemVerc!B13)/2))*1000</f>
        <v>14.545454545454545</v>
      </c>
      <c r="D16" s="8">
        <f>(BilDemVerc!J13/((BilDemVerc!C13+BilDemVerc!B13)/2))*1000</f>
        <v>29.09090909090909</v>
      </c>
      <c r="E16" s="8">
        <f>(BilDemVerc!K13/((BilDemVerc!C13+BilDemVerc!B13)/2))*1000</f>
        <v>18.18181818181818</v>
      </c>
    </row>
    <row r="17" spans="1:5" ht="12.75">
      <c r="A17" t="s">
        <v>6</v>
      </c>
      <c r="B17" s="8">
        <f>(BilDemVerc!F14/((BilDemVerc!C14+BilDemVerc!B14)/2))*1000</f>
        <v>5.718370264474625</v>
      </c>
      <c r="C17" s="8">
        <f>(BilDemVerc!G14/((BilDemVerc!C14+BilDemVerc!B14)/2))*1000</f>
        <v>14.772456516559448</v>
      </c>
      <c r="D17" s="8">
        <f>(BilDemVerc!J14/((BilDemVerc!C14+BilDemVerc!B14)/2))*1000</f>
        <v>29.06838217774601</v>
      </c>
      <c r="E17" s="8">
        <f>(BilDemVerc!K14/((BilDemVerc!C14+BilDemVerc!B14)/2))*1000</f>
        <v>37.645937574457946</v>
      </c>
    </row>
    <row r="18" spans="1:5" ht="12.75">
      <c r="A18" t="s">
        <v>7</v>
      </c>
      <c r="B18" s="8">
        <f>(BilDemVerc!F15/((BilDemVerc!C15+BilDemVerc!B15)/2))*1000</f>
        <v>5.025125628140704</v>
      </c>
      <c r="C18" s="8">
        <f>(BilDemVerc!G15/((BilDemVerc!C15+BilDemVerc!B15)/2))*1000</f>
        <v>17.78121376111326</v>
      </c>
      <c r="D18" s="8">
        <f>(BilDemVerc!J15/((BilDemVerc!C15+BilDemVerc!B15)/2))*1000</f>
        <v>32.47004252029378</v>
      </c>
      <c r="E18" s="8">
        <f>(BilDemVerc!K15/((BilDemVerc!C15+BilDemVerc!B15)/2))*1000</f>
        <v>22.03324313877078</v>
      </c>
    </row>
    <row r="19" spans="1:5" ht="12.75">
      <c r="A19" t="s">
        <v>8</v>
      </c>
      <c r="B19" s="8">
        <f>(BilDemVerc!F16/((BilDemVerc!C16+BilDemVerc!B16)/2))*1000</f>
        <v>6.26808100289296</v>
      </c>
      <c r="C19" s="8">
        <f>(BilDemVerc!G16/((BilDemVerc!C16+BilDemVerc!B16)/2))*1000</f>
        <v>13.018322082931533</v>
      </c>
      <c r="D19" s="8">
        <f>(BilDemVerc!J16/((BilDemVerc!C16+BilDemVerc!B16)/2))*1000</f>
        <v>52.55544840887175</v>
      </c>
      <c r="E19" s="8">
        <f>(BilDemVerc!K16/((BilDemVerc!C16+BilDemVerc!B16)/2))*1000</f>
        <v>32.30472516875603</v>
      </c>
    </row>
    <row r="20" spans="1:5" ht="12.75">
      <c r="A20" t="s">
        <v>9</v>
      </c>
      <c r="B20" s="8">
        <f>(BilDemVerc!F17/((BilDemVerc!C17+BilDemVerc!B17)/2))*1000</f>
        <v>8.125952260030472</v>
      </c>
      <c r="C20" s="8">
        <f>(BilDemVerc!G17/((BilDemVerc!C17+BilDemVerc!B17)/2))*1000</f>
        <v>25.393600812595228</v>
      </c>
      <c r="D20" s="8">
        <f>(BilDemVerc!J17/((BilDemVerc!C17+BilDemVerc!B17)/2))*1000</f>
        <v>49.771457592686644</v>
      </c>
      <c r="E20" s="8">
        <f>(BilDemVerc!K17/((BilDemVerc!C17+BilDemVerc!B17)/2))*1000</f>
        <v>35.55104113763331</v>
      </c>
    </row>
    <row r="21" spans="1:5" ht="12.75">
      <c r="A21" t="s">
        <v>10</v>
      </c>
      <c r="B21" s="8">
        <f>(BilDemVerc!F18/((BilDemVerc!C18+BilDemVerc!B18)/2))*1000</f>
        <v>2.782931354359926</v>
      </c>
      <c r="C21" s="8">
        <f>(BilDemVerc!G18/((BilDemVerc!C18+BilDemVerc!B18)/2))*1000</f>
        <v>27.82931354359926</v>
      </c>
      <c r="D21" s="8">
        <f>(BilDemVerc!J18/((BilDemVerc!C18+BilDemVerc!B18)/2))*1000</f>
        <v>36.178107606679035</v>
      </c>
      <c r="E21" s="8">
        <f>(BilDemVerc!K18/((BilDemVerc!C18+BilDemVerc!B18)/2))*1000</f>
        <v>25.974025974025977</v>
      </c>
    </row>
    <row r="22" spans="1:5" ht="12.75">
      <c r="A22" t="s">
        <v>11</v>
      </c>
      <c r="B22" s="8">
        <f>(BilDemVerc!F19/((BilDemVerc!C19+BilDemVerc!B19)/2))*1000</f>
        <v>9.615384615384617</v>
      </c>
      <c r="C22" s="8">
        <f>(BilDemVerc!G19/((BilDemVerc!C19+BilDemVerc!B19)/2))*1000</f>
        <v>6.41025641025641</v>
      </c>
      <c r="D22" s="8">
        <f>(BilDemVerc!J19/((BilDemVerc!C19+BilDemVerc!B19)/2))*1000</f>
        <v>36.32478632478633</v>
      </c>
      <c r="E22" s="8">
        <f>(BilDemVerc!K19/((BilDemVerc!C19+BilDemVerc!B19)/2))*1000</f>
        <v>26.709401709401707</v>
      </c>
    </row>
    <row r="23" spans="1:5" ht="12.75">
      <c r="A23" t="s">
        <v>12</v>
      </c>
      <c r="B23" s="8">
        <f>(BilDemVerc!F20/((BilDemVerc!C20+BilDemVerc!B20)/2))*1000</f>
        <v>13.53461738677772</v>
      </c>
      <c r="C23" s="8">
        <f>(BilDemVerc!G20/((BilDemVerc!C20+BilDemVerc!B20)/2))*1000</f>
        <v>15.616866215512754</v>
      </c>
      <c r="D23" s="8">
        <f>(BilDemVerc!J20/((BilDemVerc!C20+BilDemVerc!B20)/2))*1000</f>
        <v>40.60385216033316</v>
      </c>
      <c r="E23" s="8">
        <f>(BilDemVerc!K20/((BilDemVerc!C20+BilDemVerc!B20)/2))*1000</f>
        <v>56.22071837584591</v>
      </c>
    </row>
    <row r="24" spans="1:5" ht="12.75">
      <c r="A24" t="s">
        <v>13</v>
      </c>
      <c r="B24" s="8">
        <f>(BilDemVerc!F21/((BilDemVerc!C21+BilDemVerc!B21)/2))*1000</f>
        <v>4.106776180698152</v>
      </c>
      <c r="C24" s="8">
        <f>(BilDemVerc!G21/((BilDemVerc!C21+BilDemVerc!B21)/2))*1000</f>
        <v>28.747433264887064</v>
      </c>
      <c r="D24" s="8">
        <f>(BilDemVerc!J21/((BilDemVerc!C21+BilDemVerc!B21)/2))*1000</f>
        <v>73.92197125256673</v>
      </c>
      <c r="E24" s="8">
        <f>(BilDemVerc!K21/((BilDemVerc!C21+BilDemVerc!B21)/2))*1000</f>
        <v>45.17453798767968</v>
      </c>
    </row>
    <row r="25" spans="1:5" ht="12.75">
      <c r="A25" t="s">
        <v>14</v>
      </c>
      <c r="B25" s="8">
        <f>(BilDemVerc!F22/((BilDemVerc!C22+BilDemVerc!N22)/2))*1000</f>
        <v>18.27501671495431</v>
      </c>
      <c r="C25" s="8">
        <f>(BilDemVerc!G22/((BilDemVerc!C22+BilDemVerc!N22)/2))*1000</f>
        <v>28.97258747492757</v>
      </c>
      <c r="D25" s="8">
        <f>(BilDemVerc!J22/((BilDemVerc!C22+BilDemVerc!N22)/2))*1000</f>
        <v>51.25919322487185</v>
      </c>
      <c r="E25" s="8">
        <f>(BilDemVerc!K22/((BilDemVerc!C22+BilDemVerc!N22)/2))*1000</f>
        <v>54.825050144862935</v>
      </c>
    </row>
    <row r="26" spans="1:5" ht="12.75">
      <c r="A26" t="s">
        <v>15</v>
      </c>
      <c r="B26" s="8">
        <f>(BilDemVerc!F23/((BilDemVerc!C23+BilDemVerc!N23)/2))*1000</f>
        <v>33.333333333333336</v>
      </c>
      <c r="C26" s="8">
        <f>(BilDemVerc!G23/((BilDemVerc!C23+BilDemVerc!N23)/2))*1000</f>
        <v>16.666666666666668</v>
      </c>
      <c r="D26" s="8">
        <f>(BilDemVerc!J23/((BilDemVerc!C23+BilDemVerc!N23)/2))*1000</f>
        <v>100</v>
      </c>
      <c r="E26" s="8">
        <f>(BilDemVerc!K23/((BilDemVerc!C23+BilDemVerc!N23)/2))*1000</f>
        <v>233.33333333333334</v>
      </c>
    </row>
    <row r="27" spans="1:5" ht="12.75">
      <c r="A27" t="s">
        <v>16</v>
      </c>
      <c r="B27" s="8">
        <f>(BilDemVerc!F24/((BilDemVerc!C24+BilDemVerc!N24)/2))*1000</f>
        <v>4.5662100456621</v>
      </c>
      <c r="C27" s="8">
        <f>(BilDemVerc!G24/((BilDemVerc!C24+BilDemVerc!N24)/2))*1000</f>
        <v>27.397260273972602</v>
      </c>
      <c r="D27" s="8">
        <f>(BilDemVerc!J24/((BilDemVerc!C24+BilDemVerc!N24)/2))*1000</f>
        <v>98.17351598173515</v>
      </c>
      <c r="E27" s="8">
        <f>(BilDemVerc!K24/((BilDemVerc!C24+BilDemVerc!N24)/2))*1000</f>
        <v>41.0958904109589</v>
      </c>
    </row>
    <row r="28" spans="1:5" ht="12.75">
      <c r="A28" t="s">
        <v>17</v>
      </c>
      <c r="B28" s="8">
        <f>(BilDemVerc!F25/((BilDemVerc!C25+BilDemVerc!N25)/2))*1000</f>
        <v>14.841817471683376</v>
      </c>
      <c r="C28" s="8">
        <f>(BilDemVerc!G25/((BilDemVerc!C25+BilDemVerc!N25)/2))*1000</f>
        <v>24.2155969274834</v>
      </c>
      <c r="D28" s="8">
        <f>(BilDemVerc!J25/((BilDemVerc!C25+BilDemVerc!N25)/2))*1000</f>
        <v>80.71865642494467</v>
      </c>
      <c r="E28" s="8">
        <f>(BilDemVerc!K25/((BilDemVerc!C25+BilDemVerc!N25)/2))*1000</f>
        <v>65.09569066527796</v>
      </c>
    </row>
    <row r="29" spans="1:5" ht="12.75">
      <c r="A29" t="s">
        <v>18</v>
      </c>
      <c r="B29" s="8">
        <f>(BilDemVerc!F26/((BilDemVerc!C26+BilDemVerc!N26)/2))*1000</f>
        <v>13.215859030837004</v>
      </c>
      <c r="C29" s="8">
        <f>(BilDemVerc!G26/((BilDemVerc!C26+BilDemVerc!N26)/2))*1000</f>
        <v>17.62114537444934</v>
      </c>
      <c r="D29" s="8">
        <f>(BilDemVerc!J26/((BilDemVerc!C26+BilDemVerc!N26)/2))*1000</f>
        <v>136.56387665198238</v>
      </c>
      <c r="E29" s="8">
        <f>(BilDemVerc!K26/((BilDemVerc!C26+BilDemVerc!N26)/2))*1000</f>
        <v>189.4273127753304</v>
      </c>
    </row>
    <row r="30" spans="1:5" ht="12.75">
      <c r="A30" t="s">
        <v>19</v>
      </c>
      <c r="B30" s="8">
        <f>(BilDemVerc!F27/((BilDemVerc!C27+BilDemVerc!N27)/2))*1000</f>
        <v>17.857142857142858</v>
      </c>
      <c r="C30" s="8">
        <f>(BilDemVerc!G27/((BilDemVerc!C27+BilDemVerc!N27)/2))*1000</f>
        <v>27.777777777777775</v>
      </c>
      <c r="D30" s="8">
        <f>(BilDemVerc!J27/((BilDemVerc!C27+BilDemVerc!N27)/2))*1000</f>
        <v>101.19047619047619</v>
      </c>
      <c r="E30" s="8">
        <f>(BilDemVerc!K27/((BilDemVerc!C27+BilDemVerc!N27)/2))*1000</f>
        <v>79.36507936507937</v>
      </c>
    </row>
    <row r="31" spans="1:5" ht="12.75">
      <c r="A31" t="s">
        <v>20</v>
      </c>
      <c r="B31" s="8">
        <f>(BilDemVerc!F28/((BilDemVerc!C28+BilDemVerc!N28)/2))*1000</f>
        <v>16.142050040355123</v>
      </c>
      <c r="C31" s="8">
        <f>(BilDemVerc!G28/((BilDemVerc!C28+BilDemVerc!N28)/2))*1000</f>
        <v>37.12671509281679</v>
      </c>
      <c r="D31" s="8">
        <f>(BilDemVerc!J28/((BilDemVerc!C28+BilDemVerc!N28)/2))*1000</f>
        <v>95.23809523809523</v>
      </c>
      <c r="E31" s="8">
        <f>(BilDemVerc!K28/((BilDemVerc!C28+BilDemVerc!N28)/2))*1000</f>
        <v>85.55286521388217</v>
      </c>
    </row>
    <row r="32" spans="1:5" ht="12.75">
      <c r="A32" t="s">
        <v>21</v>
      </c>
      <c r="B32" s="8">
        <f>(BilDemVerc!F29/((BilDemVerc!C29+BilDemVerc!N29)/2))*1000</f>
        <v>20.58319039451115</v>
      </c>
      <c r="C32" s="8">
        <f>(BilDemVerc!G29/((BilDemVerc!C29+BilDemVerc!N29)/2))*1000</f>
        <v>30.874785591766724</v>
      </c>
      <c r="D32" s="8">
        <f>(BilDemVerc!J29/((BilDemVerc!C29+BilDemVerc!N29)/2))*1000</f>
        <v>85.76329331046311</v>
      </c>
      <c r="E32" s="8">
        <f>(BilDemVerc!K29/((BilDemVerc!C29+BilDemVerc!N29)/2))*1000</f>
        <v>99.48542024013722</v>
      </c>
    </row>
    <row r="33" spans="1:5" ht="12.75">
      <c r="A33" t="s">
        <v>22</v>
      </c>
      <c r="B33" s="8">
        <f>(BilDemVerc!F30/((BilDemVerc!C30+BilDemVerc!N30)/2))*1000</f>
        <v>9.345794392523365</v>
      </c>
      <c r="C33" s="8">
        <f>(BilDemVerc!G30/((BilDemVerc!C30+BilDemVerc!N30)/2))*1000</f>
        <v>28.037383177570092</v>
      </c>
      <c r="D33" s="8">
        <f>(BilDemVerc!J30/((BilDemVerc!C30+BilDemVerc!N30)/2))*1000</f>
        <v>37.38317757009346</v>
      </c>
      <c r="E33" s="8">
        <f>(BilDemVerc!K30/((BilDemVerc!C30+BilDemVerc!N30)/2))*1000</f>
        <v>74.76635514018692</v>
      </c>
    </row>
    <row r="34" spans="1:5" ht="12.75">
      <c r="A34" t="s">
        <v>23</v>
      </c>
      <c r="B34" s="8">
        <f>(BilDemVerc!F31/((BilDemVerc!C31+BilDemVerc!N31)/2))*1000</f>
        <v>15.789473684210527</v>
      </c>
      <c r="C34" s="8">
        <f>(BilDemVerc!G31/((BilDemVerc!C31+BilDemVerc!N31)/2))*1000</f>
        <v>21.052631578947366</v>
      </c>
      <c r="D34" s="8">
        <f>(BilDemVerc!J31/((BilDemVerc!C31+BilDemVerc!N31)/2))*1000</f>
        <v>73.68421052631578</v>
      </c>
      <c r="E34" s="8">
        <f>(BilDemVerc!K31/((BilDemVerc!C31+BilDemVerc!N31)/2))*1000</f>
        <v>68.42105263157895</v>
      </c>
    </row>
    <row r="35" spans="1:5" ht="12.75">
      <c r="A35" t="s">
        <v>24</v>
      </c>
      <c r="B35" s="8">
        <f>(BilDemVerc!F32/((BilDemVerc!C32+BilDemVerc!N32)/2))*1000</f>
        <v>0</v>
      </c>
      <c r="C35" s="8">
        <f>(BilDemVerc!G32/((BilDemVerc!C32+BilDemVerc!N32)/2))*1000</f>
        <v>36.36363636363636</v>
      </c>
      <c r="D35" s="8">
        <f>(BilDemVerc!J32/((BilDemVerc!C32+BilDemVerc!N32)/2))*1000</f>
        <v>76.76767676767676</v>
      </c>
      <c r="E35" s="8">
        <f>(BilDemVerc!K32/((BilDemVerc!C32+BilDemVerc!N32)/2))*1000</f>
        <v>88.88888888888889</v>
      </c>
    </row>
    <row r="36" spans="1:5" ht="12.75">
      <c r="A36" t="s">
        <v>25</v>
      </c>
      <c r="B36" s="8">
        <f>(BilDemVerc!F33/((BilDemVerc!C33+BilDemVerc!N33)/2))*1000</f>
        <v>22.547914317925592</v>
      </c>
      <c r="C36" s="8">
        <f>(BilDemVerc!G33/((BilDemVerc!C33+BilDemVerc!N33)/2))*1000</f>
        <v>22.547914317925592</v>
      </c>
      <c r="D36" s="8">
        <f>(BilDemVerc!J33/((BilDemVerc!C33+BilDemVerc!N33)/2))*1000</f>
        <v>126.26832018038331</v>
      </c>
      <c r="E36" s="8">
        <f>(BilDemVerc!K33/((BilDemVerc!C33+BilDemVerc!N33)/2))*1000</f>
        <v>78.91770011273958</v>
      </c>
    </row>
    <row r="37" spans="1:5" ht="12.75">
      <c r="A37" t="s">
        <v>26</v>
      </c>
      <c r="B37" s="8">
        <f>(BilDemVerc!F34/((BilDemVerc!C34+BilDemVerc!N34)/2))*1000</f>
        <v>3.5460992907801416</v>
      </c>
      <c r="C37" s="8">
        <f>(BilDemVerc!G34/((BilDemVerc!C34+BilDemVerc!N34)/2))*1000</f>
        <v>14.184397163120567</v>
      </c>
      <c r="D37" s="8">
        <f>(BilDemVerc!J34/((BilDemVerc!C34+BilDemVerc!N34)/2))*1000</f>
        <v>67.37588652482269</v>
      </c>
      <c r="E37" s="8">
        <f>(BilDemVerc!K34/((BilDemVerc!C34+BilDemVerc!N34)/2))*1000</f>
        <v>106.38297872340425</v>
      </c>
    </row>
    <row r="38" spans="1:5" ht="12.75">
      <c r="A38" t="s">
        <v>27</v>
      </c>
      <c r="B38" s="8">
        <f>(BilDemVerc!F35/((BilDemVerc!C35+BilDemVerc!N35)/2))*1000</f>
        <v>12.242121967807755</v>
      </c>
      <c r="C38" s="8">
        <f>(BilDemVerc!G35/((BilDemVerc!C35+BilDemVerc!N35)/2))*1000</f>
        <v>24.93765586034913</v>
      </c>
      <c r="D38" s="8">
        <f>(BilDemVerc!J35/((BilDemVerc!C35+BilDemVerc!N35)/2))*1000</f>
        <v>79.80049875311721</v>
      </c>
      <c r="E38" s="8">
        <f>(BilDemVerc!K35/((BilDemVerc!C35+BilDemVerc!N35)/2))*1000</f>
        <v>58.49013829063705</v>
      </c>
    </row>
    <row r="39" spans="1:5" ht="12.75">
      <c r="A39" t="s">
        <v>28</v>
      </c>
      <c r="B39" s="8">
        <f>(BilDemVerc!F36/((BilDemVerc!C36+BilDemVerc!N36)/2))*1000</f>
        <v>12.320328542094456</v>
      </c>
      <c r="C39" s="8">
        <f>(BilDemVerc!G36/((BilDemVerc!C36+BilDemVerc!N36)/2))*1000</f>
        <v>60.23271731690623</v>
      </c>
      <c r="D39" s="8">
        <f>(BilDemVerc!J36/((BilDemVerc!C36+BilDemVerc!N36)/2))*1000</f>
        <v>119.0965092402464</v>
      </c>
      <c r="E39" s="8">
        <f>(BilDemVerc!K36/((BilDemVerc!C36+BilDemVerc!N36)/2))*1000</f>
        <v>39.69883641341547</v>
      </c>
    </row>
    <row r="40" spans="1:5" ht="12.75">
      <c r="A40" t="s">
        <v>29</v>
      </c>
      <c r="B40" s="8">
        <f>(BilDemVerc!F37/((BilDemVerc!C37+BilDemVerc!N37)/2))*1000</f>
        <v>18.433179723502302</v>
      </c>
      <c r="C40" s="8">
        <f>(BilDemVerc!G37/((BilDemVerc!C37+BilDemVerc!N37)/2))*1000</f>
        <v>34.562211981566826</v>
      </c>
      <c r="D40" s="8">
        <f>(BilDemVerc!J37/((BilDemVerc!C37+BilDemVerc!N37)/2))*1000</f>
        <v>94.4700460829493</v>
      </c>
      <c r="E40" s="8">
        <f>(BilDemVerc!K37/((BilDemVerc!C37+BilDemVerc!N37)/2))*1000</f>
        <v>76.036866359447</v>
      </c>
    </row>
    <row r="41" spans="1:5" ht="12.75">
      <c r="A41" t="s">
        <v>30</v>
      </c>
      <c r="B41" s="8">
        <f>(BilDemVerc!F38/((BilDemVerc!C38+BilDemVerc!N38)/2))*1000</f>
        <v>30.252100840336134</v>
      </c>
      <c r="C41" s="8">
        <f>(BilDemVerc!G38/((BilDemVerc!C38+BilDemVerc!N38)/2))*1000</f>
        <v>16.80672268907563</v>
      </c>
      <c r="D41" s="8">
        <f>(BilDemVerc!J38/((BilDemVerc!C38+BilDemVerc!N38)/2))*1000</f>
        <v>157.98319327731093</v>
      </c>
      <c r="E41" s="8">
        <f>(BilDemVerc!K38/((BilDemVerc!C38+BilDemVerc!N38)/2))*1000</f>
        <v>70.58823529411765</v>
      </c>
    </row>
    <row r="42" spans="1:5" ht="12.75">
      <c r="A42" t="s">
        <v>31</v>
      </c>
      <c r="B42" s="8">
        <f>(BilDemVerc!F39/((BilDemVerc!C39+BilDemVerc!N39)/2))*1000</f>
        <v>8.264462809917356</v>
      </c>
      <c r="C42" s="8">
        <f>(BilDemVerc!G39/((BilDemVerc!C39+BilDemVerc!N39)/2))*1000</f>
        <v>33.057851239669425</v>
      </c>
      <c r="D42" s="8">
        <f>(BilDemVerc!J39/((BilDemVerc!C39+BilDemVerc!N39)/2))*1000</f>
        <v>157.02479338842974</v>
      </c>
      <c r="E42" s="8">
        <f>(BilDemVerc!K39/((BilDemVerc!C39+BilDemVerc!N39)/2))*1000</f>
        <v>181.8181818181818</v>
      </c>
    </row>
    <row r="43" spans="1:5" ht="12.75">
      <c r="A43" t="s">
        <v>32</v>
      </c>
      <c r="B43" s="8">
        <f>(BilDemVerc!F40/((BilDemVerc!C40+BilDemVerc!N40)/2))*1000</f>
        <v>12.139605462822459</v>
      </c>
      <c r="C43" s="8">
        <f>(BilDemVerc!G40/((BilDemVerc!C40+BilDemVerc!N40)/2))*1000</f>
        <v>30.349013657056148</v>
      </c>
      <c r="D43" s="8">
        <f>(BilDemVerc!J40/((BilDemVerc!C40+BilDemVerc!N40)/2))*1000</f>
        <v>97.11684370257967</v>
      </c>
      <c r="E43" s="8">
        <f>(BilDemVerc!K40/((BilDemVerc!C40+BilDemVerc!N40)/2))*1000</f>
        <v>69.80273141122915</v>
      </c>
    </row>
    <row r="44" spans="1:5" ht="12.75">
      <c r="A44" t="s">
        <v>33</v>
      </c>
      <c r="B44" s="8">
        <f>(BilDemVerc!F41/((BilDemVerc!C41+BilDemVerc!N41)/2))*1000</f>
        <v>5.617977528089887</v>
      </c>
      <c r="C44" s="8">
        <f>(BilDemVerc!G41/((BilDemVerc!C41+BilDemVerc!N41)/2))*1000</f>
        <v>22.47191011235955</v>
      </c>
      <c r="D44" s="8">
        <f>(BilDemVerc!J41/((BilDemVerc!C41+BilDemVerc!N41)/2))*1000</f>
        <v>134.8314606741573</v>
      </c>
      <c r="E44" s="8">
        <f>(BilDemVerc!K41/((BilDemVerc!C41+BilDemVerc!N41)/2))*1000</f>
        <v>78.65168539325842</v>
      </c>
    </row>
    <row r="45" spans="1:5" ht="12.75">
      <c r="A45" t="s">
        <v>34</v>
      </c>
      <c r="B45" s="8">
        <f>(BilDemVerc!F42/((BilDemVerc!C42+BilDemVerc!N42)/2))*1000</f>
        <v>10.610079575596817</v>
      </c>
      <c r="C45" s="8">
        <f>(BilDemVerc!G42/((BilDemVerc!C42+BilDemVerc!N42)/2))*1000</f>
        <v>30.061892130857647</v>
      </c>
      <c r="D45" s="8">
        <f>(BilDemVerc!J42/((BilDemVerc!C42+BilDemVerc!N42)/2))*1000</f>
        <v>63.6604774535809</v>
      </c>
      <c r="E45" s="8">
        <f>(BilDemVerc!K42/((BilDemVerc!C42+BilDemVerc!N42)/2))*1000</f>
        <v>79.57559681697613</v>
      </c>
    </row>
    <row r="46" spans="1:5" ht="12.75">
      <c r="A46" t="s">
        <v>35</v>
      </c>
      <c r="B46" s="8">
        <f>(BilDemVerc!F43/((BilDemVerc!C43+BilDemVerc!N43)/2))*1000</f>
        <v>13.513513513513514</v>
      </c>
      <c r="C46" s="8">
        <f>(BilDemVerc!G43/((BilDemVerc!C43+BilDemVerc!N43)/2))*1000</f>
        <v>30.405405405405407</v>
      </c>
      <c r="D46" s="8">
        <f>(BilDemVerc!J43/((BilDemVerc!C43+BilDemVerc!N43)/2))*1000</f>
        <v>121.62162162162163</v>
      </c>
      <c r="E46" s="8">
        <f>(BilDemVerc!K43/((BilDemVerc!C43+BilDemVerc!N43)/2))*1000</f>
        <v>57.432432432432435</v>
      </c>
    </row>
    <row r="47" spans="1:5" ht="12.75">
      <c r="A47" t="s">
        <v>36</v>
      </c>
      <c r="B47" s="8">
        <f>(BilDemVerc!F44/((BilDemVerc!C44+BilDemVerc!N44)/2))*1000</f>
        <v>22.271714922048996</v>
      </c>
      <c r="C47" s="8">
        <f>(BilDemVerc!G44/((BilDemVerc!C44+BilDemVerc!N44)/2))*1000</f>
        <v>17.817371937639198</v>
      </c>
      <c r="D47" s="8">
        <f>(BilDemVerc!J44/((BilDemVerc!C44+BilDemVerc!N44)/2))*1000</f>
        <v>44.54342984409799</v>
      </c>
      <c r="E47" s="8">
        <f>(BilDemVerc!K44/((BilDemVerc!C44+BilDemVerc!N44)/2))*1000</f>
        <v>89.08685968819599</v>
      </c>
    </row>
    <row r="48" spans="1:5" ht="12.75">
      <c r="A48" t="s">
        <v>37</v>
      </c>
      <c r="B48" s="8">
        <f>(BilDemVerc!F45/((BilDemVerc!C45+BilDemVerc!N45)/2))*1000</f>
        <v>14.354066985645934</v>
      </c>
      <c r="C48" s="8">
        <f>(BilDemVerc!G45/((BilDemVerc!C45+BilDemVerc!N45)/2))*1000</f>
        <v>47.84688995215311</v>
      </c>
      <c r="D48" s="8">
        <f>(BilDemVerc!J45/((BilDemVerc!C45+BilDemVerc!N45)/2))*1000</f>
        <v>110.04784688995215</v>
      </c>
      <c r="E48" s="8">
        <f>(BilDemVerc!K45/((BilDemVerc!C45+BilDemVerc!N45)/2))*1000</f>
        <v>57.41626794258374</v>
      </c>
    </row>
    <row r="49" spans="1:5" ht="12.75">
      <c r="A49" t="s">
        <v>38</v>
      </c>
      <c r="B49" s="8">
        <f>(BilDemVerc!F46/((BilDemVerc!C46+BilDemVerc!N46)/2))*1000</f>
        <v>12.305168170631665</v>
      </c>
      <c r="C49" s="8">
        <f>(BilDemVerc!G46/((BilDemVerc!C46+BilDemVerc!N46)/2))*1000</f>
        <v>15.586546349466776</v>
      </c>
      <c r="D49" s="8">
        <f>(BilDemVerc!J46/((BilDemVerc!C46+BilDemVerc!N46)/2))*1000</f>
        <v>86.13617719442165</v>
      </c>
      <c r="E49" s="8">
        <f>(BilDemVerc!K46/((BilDemVerc!C46+BilDemVerc!N46)/2))*1000</f>
        <v>100.90237899917966</v>
      </c>
    </row>
    <row r="50" spans="1:5" ht="12.75">
      <c r="A50" t="s">
        <v>39</v>
      </c>
      <c r="B50" s="8">
        <f>(BilDemVerc!F47/((BilDemVerc!C47+BilDemVerc!N47)/2))*1000</f>
        <v>12.738853503184714</v>
      </c>
      <c r="C50" s="8">
        <f>(BilDemVerc!G47/((BilDemVerc!C47+BilDemVerc!N47)/2))*1000</f>
        <v>50.955414012738856</v>
      </c>
      <c r="D50" s="8">
        <f>(BilDemVerc!J47/((BilDemVerc!C47+BilDemVerc!N47)/2))*1000</f>
        <v>57.32484076433121</v>
      </c>
      <c r="E50" s="8">
        <f>(BilDemVerc!K47/((BilDemVerc!C47+BilDemVerc!N47)/2))*1000</f>
        <v>47.77070063694268</v>
      </c>
    </row>
    <row r="51" spans="1:5" ht="12.75">
      <c r="A51" t="s">
        <v>40</v>
      </c>
      <c r="B51" s="8">
        <f>(BilDemVerc!F48/((BilDemVerc!C48+BilDemVerc!N48)/2))*1000</f>
        <v>5.8422590068159685</v>
      </c>
      <c r="C51" s="8">
        <f>(BilDemVerc!G48/((BilDemVerc!C48+BilDemVerc!N48)/2))*1000</f>
        <v>31.1587147030185</v>
      </c>
      <c r="D51" s="8">
        <f>(BilDemVerc!J48/((BilDemVerc!C48+BilDemVerc!N48)/2))*1000</f>
        <v>74.00194741966894</v>
      </c>
      <c r="E51" s="8">
        <f>(BilDemVerc!K48/((BilDemVerc!C48+BilDemVerc!N48)/2))*1000</f>
        <v>68.15968841285297</v>
      </c>
    </row>
    <row r="52" spans="1:5" ht="12.75">
      <c r="A52" t="s">
        <v>41</v>
      </c>
      <c r="B52" s="8">
        <f>(BilDemVerc!F49/((BilDemVerc!C49+BilDemVerc!N49)/2))*1000</f>
        <v>24</v>
      </c>
      <c r="C52" s="8">
        <f>(BilDemVerc!G49/((BilDemVerc!C49+BilDemVerc!N49)/2))*1000</f>
        <v>8</v>
      </c>
      <c r="D52" s="8">
        <f>(BilDemVerc!J49/((BilDemVerc!C49+BilDemVerc!N49)/2))*1000</f>
        <v>56</v>
      </c>
      <c r="E52" s="8">
        <f>(BilDemVerc!K49/((BilDemVerc!C49+BilDemVerc!N49)/2))*1000</f>
        <v>40</v>
      </c>
    </row>
    <row r="53" spans="1:5" ht="12.75">
      <c r="A53" t="s">
        <v>42</v>
      </c>
      <c r="B53" s="8">
        <f>(BilDemVerc!F50/((BilDemVerc!C50+BilDemVerc!N50)/2))*1000</f>
        <v>0</v>
      </c>
      <c r="C53" s="8">
        <f>(BilDemVerc!G50/((BilDemVerc!C50+BilDemVerc!N50)/2))*1000</f>
        <v>13.986013986013987</v>
      </c>
      <c r="D53" s="8">
        <f>(BilDemVerc!J50/((BilDemVerc!C50+BilDemVerc!N50)/2))*1000</f>
        <v>13.986013986013987</v>
      </c>
      <c r="E53" s="8">
        <f>(BilDemVerc!K50/((BilDemVerc!C50+BilDemVerc!N50)/2))*1000</f>
        <v>27.972027972027973</v>
      </c>
    </row>
    <row r="54" spans="1:5" ht="12.75">
      <c r="A54" t="s">
        <v>43</v>
      </c>
      <c r="B54" s="8">
        <f>(BilDemVerc!F51/((BilDemVerc!C51+BilDemVerc!N51)/2))*1000</f>
        <v>15.473887814313347</v>
      </c>
      <c r="C54" s="8">
        <f>(BilDemVerc!G51/((BilDemVerc!C51+BilDemVerc!N51)/2))*1000</f>
        <v>25.62862669245648</v>
      </c>
      <c r="D54" s="8">
        <f>(BilDemVerc!J51/((BilDemVerc!C51+BilDemVerc!N51)/2))*1000</f>
        <v>49.32301740812379</v>
      </c>
      <c r="E54" s="8">
        <f>(BilDemVerc!K51/((BilDemVerc!C51+BilDemVerc!N51)/2))*1000</f>
        <v>42.06963249516441</v>
      </c>
    </row>
    <row r="55" spans="1:5" ht="12.75">
      <c r="A55" t="s">
        <v>44</v>
      </c>
      <c r="B55" s="8">
        <f>(BilDemVerc!F52/((BilDemVerc!C52+BilDemVerc!N52)/2))*1000</f>
        <v>16.79790026246719</v>
      </c>
      <c r="C55" s="8">
        <f>(BilDemVerc!G52/((BilDemVerc!C52+BilDemVerc!N52)/2))*1000</f>
        <v>39.89501312335958</v>
      </c>
      <c r="D55" s="8">
        <f>(BilDemVerc!J52/((BilDemVerc!C52+BilDemVerc!N52)/2))*1000</f>
        <v>76.64041994750656</v>
      </c>
      <c r="E55" s="8">
        <f>(BilDemVerc!K52/((BilDemVerc!C52+BilDemVerc!N52)/2))*1000</f>
        <v>117.58530183727034</v>
      </c>
    </row>
    <row r="56" spans="1:5" ht="12.75">
      <c r="A56" t="s">
        <v>45</v>
      </c>
      <c r="B56" s="8">
        <f>(BilDemVerc!F53/((BilDemVerc!C53+BilDemVerc!N53)/2))*1000</f>
        <v>5.305039787798409</v>
      </c>
      <c r="C56" s="8">
        <f>(BilDemVerc!G53/((BilDemVerc!C53+BilDemVerc!N53)/2))*1000</f>
        <v>26.525198938992045</v>
      </c>
      <c r="D56" s="8">
        <f>(BilDemVerc!J53/((BilDemVerc!C53+BilDemVerc!N53)/2))*1000</f>
        <v>127.3209549071618</v>
      </c>
      <c r="E56" s="8">
        <f>(BilDemVerc!K53/((BilDemVerc!C53+BilDemVerc!N53)/2))*1000</f>
        <v>84.88063660477454</v>
      </c>
    </row>
    <row r="57" spans="1:5" ht="12.75">
      <c r="A57" t="s">
        <v>46</v>
      </c>
      <c r="B57" s="8">
        <f>(BilDemVerc!F54/((BilDemVerc!C54+BilDemVerc!B54)/2))*1000</f>
        <v>9.03225806451613</v>
      </c>
      <c r="C57" s="8">
        <f>(BilDemVerc!G54/((BilDemVerc!C54+BilDemVerc!B54)/2))*1000</f>
        <v>11.397849462365592</v>
      </c>
      <c r="D57" s="8">
        <f>(BilDemVerc!J54/((BilDemVerc!C54+BilDemVerc!B54)/2))*1000</f>
        <v>34.83870967741935</v>
      </c>
      <c r="E57" s="8">
        <f>(BilDemVerc!K54/((BilDemVerc!C54+BilDemVerc!B54)/2))*1000</f>
        <v>33.76344086021505</v>
      </c>
    </row>
    <row r="58" spans="1:5" ht="12.75">
      <c r="A58" t="s">
        <v>47</v>
      </c>
      <c r="B58" s="8">
        <f>(BilDemVerc!F55/((BilDemVerc!C55+BilDemVerc!B55)/2))*1000</f>
        <v>8.291873963515755</v>
      </c>
      <c r="C58" s="8">
        <f>(BilDemVerc!G55/((BilDemVerc!C55+BilDemVerc!B55)/2))*1000</f>
        <v>16.58374792703151</v>
      </c>
      <c r="D58" s="8">
        <f>(BilDemVerc!J55/((BilDemVerc!C55+BilDemVerc!B55)/2))*1000</f>
        <v>24.04643449419569</v>
      </c>
      <c r="E58" s="8">
        <f>(BilDemVerc!K55/((BilDemVerc!C55+BilDemVerc!B55)/2))*1000</f>
        <v>29.02155887230514</v>
      </c>
    </row>
    <row r="59" spans="1:5" ht="12.75">
      <c r="A59" t="s">
        <v>48</v>
      </c>
      <c r="B59" s="8">
        <f>(BilDemVerc!F56/((BilDemVerc!C56+BilDemVerc!B56)/2))*1000</f>
        <v>6.430868167202572</v>
      </c>
      <c r="C59" s="8">
        <f>(BilDemVerc!G56/((BilDemVerc!C56+BilDemVerc!B56)/2))*1000</f>
        <v>12.861736334405144</v>
      </c>
      <c r="D59" s="8">
        <f>(BilDemVerc!J56/((BilDemVerc!C56+BilDemVerc!B56)/2))*1000</f>
        <v>45.01607717041801</v>
      </c>
      <c r="E59" s="8">
        <f>(BilDemVerc!K56/((BilDemVerc!C56+BilDemVerc!B56)/2))*1000</f>
        <v>16.07717041800643</v>
      </c>
    </row>
    <row r="60" spans="1:5" ht="12.75">
      <c r="A60" t="s">
        <v>49</v>
      </c>
      <c r="B60" s="8">
        <f>(BilDemVerc!F57/((BilDemVerc!C57+BilDemVerc!B57)/2))*1000</f>
        <v>7.8297657384605674</v>
      </c>
      <c r="C60" s="8">
        <f>(BilDemVerc!G57/((BilDemVerc!C57+BilDemVerc!B57)/2))*1000</f>
        <v>15.659531476921135</v>
      </c>
      <c r="D60" s="8">
        <f>(BilDemVerc!J57/((BilDemVerc!C57+BilDemVerc!B57)/2))*1000</f>
        <v>21.847572141188355</v>
      </c>
      <c r="E60" s="8">
        <f>(BilDemVerc!K57/((BilDemVerc!C57+BilDemVerc!B57)/2))*1000</f>
        <v>19.700700890320135</v>
      </c>
    </row>
    <row r="61" spans="1:5" ht="12.75">
      <c r="A61" t="s">
        <v>50</v>
      </c>
      <c r="B61" s="8">
        <f>(BilDemVerc!F58/((BilDemVerc!C58+BilDemVerc!B58)/2))*1000</f>
        <v>7.694499857509262</v>
      </c>
      <c r="C61" s="8">
        <f>(BilDemVerc!G58/((BilDemVerc!C58+BilDemVerc!B58)/2))*1000</f>
        <v>13.96409233399829</v>
      </c>
      <c r="D61" s="8">
        <f>(BilDemVerc!J58/((BilDemVerc!C58+BilDemVerc!B58)/2))*1000</f>
        <v>40.75235109717868</v>
      </c>
      <c r="E61" s="8">
        <f>(BilDemVerc!K58/((BilDemVerc!C58+BilDemVerc!B58)/2))*1000</f>
        <v>23.65346252493588</v>
      </c>
    </row>
    <row r="62" spans="1:5" ht="12.75">
      <c r="A62" t="s">
        <v>51</v>
      </c>
      <c r="B62" s="8">
        <f>(BilDemVerc!F59/((BilDemVerc!C59+BilDemVerc!B59)/2))*1000</f>
        <v>6.8215954606141525</v>
      </c>
      <c r="C62" s="8">
        <f>(BilDemVerc!G59/((BilDemVerc!C59+BilDemVerc!B59)/2))*1000</f>
        <v>12.89218958611482</v>
      </c>
      <c r="D62" s="8">
        <f>(BilDemVerc!J59/((BilDemVerc!C59+BilDemVerc!B59)/2))*1000</f>
        <v>29.14302403204272</v>
      </c>
      <c r="E62" s="8">
        <f>(BilDemVerc!K59/((BilDemVerc!C59+BilDemVerc!B59)/2))*1000</f>
        <v>22.65520694259012</v>
      </c>
    </row>
    <row r="63" spans="1:5" ht="12.75">
      <c r="A63" t="s">
        <v>52</v>
      </c>
      <c r="B63" s="8">
        <f>(BilDemVerc!F60/((BilDemVerc!C60+BilDemVerc!B60)/2))*1000</f>
        <v>5.545286506469501</v>
      </c>
      <c r="C63" s="8">
        <f>(BilDemVerc!G60/((BilDemVerc!C60+BilDemVerc!B60)/2))*1000</f>
        <v>22.181146025878004</v>
      </c>
      <c r="D63" s="8">
        <f>(BilDemVerc!J60/((BilDemVerc!C60+BilDemVerc!B60)/2))*1000</f>
        <v>49.90757855822551</v>
      </c>
      <c r="E63" s="8">
        <f>(BilDemVerc!K60/((BilDemVerc!C60+BilDemVerc!B60)/2))*1000</f>
        <v>77.63401109057301</v>
      </c>
    </row>
    <row r="64" spans="1:5" ht="12.75">
      <c r="A64" t="s">
        <v>53</v>
      </c>
      <c r="B64" s="8">
        <f>(BilDemVerc!F61/((BilDemVerc!C61+BilDemVerc!B61)/2))*1000</f>
        <v>4.841149773071104</v>
      </c>
      <c r="C64" s="8">
        <f>(BilDemVerc!G61/((BilDemVerc!C61+BilDemVerc!B61)/2))*1000</f>
        <v>10.287443267776096</v>
      </c>
      <c r="D64" s="8">
        <f>(BilDemVerc!J61/((BilDemVerc!C61+BilDemVerc!B61)/2))*1000</f>
        <v>15.73373676248109</v>
      </c>
      <c r="E64" s="8">
        <f>(BilDemVerc!K61/((BilDemVerc!C61+BilDemVerc!B61)/2))*1000</f>
        <v>19.364599092284415</v>
      </c>
    </row>
    <row r="65" spans="1:5" ht="12.75">
      <c r="A65" s="4"/>
      <c r="B65" s="8"/>
      <c r="C65" s="8"/>
      <c r="D65" s="8"/>
      <c r="E65" s="8"/>
    </row>
    <row r="66" spans="1:5" ht="12.75">
      <c r="A66" s="4" t="s">
        <v>97</v>
      </c>
      <c r="B66" s="8">
        <f>(BilDemVerc!F63/((BilDemVerc!C63+BilDemVerc!B63)/2))*1000</f>
        <v>7.139222432348272</v>
      </c>
      <c r="C66" s="8">
        <f>(BilDemVerc!G63/((BilDemVerc!C63+BilDemVerc!B63)/2))*1000</f>
        <v>13.898698990635467</v>
      </c>
      <c r="D66" s="8">
        <f>(BilDemVerc!J63/((BilDemVerc!C63+BilDemVerc!B63)/2))*1000</f>
        <v>34.30624226267782</v>
      </c>
      <c r="E66" s="8">
        <f>(BilDemVerc!K63/((BilDemVerc!C63+BilDemVerc!B63)/2))*1000</f>
        <v>29.035369530710046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122</v>
      </c>
    </row>
    <row r="4" ht="18.75">
      <c r="A4" s="3" t="s">
        <v>99</v>
      </c>
    </row>
    <row r="7" spans="1:5" ht="12.75">
      <c r="A7" s="24"/>
      <c r="B7" s="27" t="s">
        <v>107</v>
      </c>
      <c r="C7" s="27" t="s">
        <v>110</v>
      </c>
      <c r="D7" s="27" t="s">
        <v>112</v>
      </c>
      <c r="E7" s="27" t="s">
        <v>114</v>
      </c>
    </row>
    <row r="8" spans="1:5" ht="14.25">
      <c r="A8" s="25" t="s">
        <v>56</v>
      </c>
      <c r="B8" s="28" t="s">
        <v>108</v>
      </c>
      <c r="C8" s="28" t="s">
        <v>111</v>
      </c>
      <c r="D8" s="28" t="s">
        <v>113</v>
      </c>
      <c r="E8" s="28" t="s">
        <v>115</v>
      </c>
    </row>
    <row r="9" spans="1:5" ht="12.75">
      <c r="A9" s="26"/>
      <c r="B9" s="29" t="s">
        <v>109</v>
      </c>
      <c r="C9" s="29" t="s">
        <v>109</v>
      </c>
      <c r="D9" s="29" t="s">
        <v>109</v>
      </c>
      <c r="E9" s="29" t="s">
        <v>109</v>
      </c>
    </row>
    <row r="12" spans="1:5" ht="12.75">
      <c r="A12" t="s">
        <v>64</v>
      </c>
      <c r="B12" s="8">
        <f>(BilDemBorg!F9/((BilDemBorg!C9+BilDemBorg!B9)/2))*1000</f>
        <v>13.245033112582782</v>
      </c>
      <c r="C12" s="8">
        <f>(BilDemBorg!G9/((BilDemBorg!C9+BilDemBorg!B9)/2))*1000</f>
        <v>15.45253863134658</v>
      </c>
      <c r="D12" s="8">
        <f>(BilDemBorg!J9/((BilDemBorg!C9+BilDemBorg!B9)/2))*1000</f>
        <v>44.15011037527594</v>
      </c>
      <c r="E12" s="8">
        <f>(BilDemBorg!K9/((BilDemBorg!C9+BilDemBorg!B9)/2))*1000</f>
        <v>46.35761589403974</v>
      </c>
    </row>
    <row r="13" spans="1:5" ht="12.75">
      <c r="A13" t="s">
        <v>65</v>
      </c>
      <c r="B13" s="8">
        <f>(BilDemBorg!F10/((BilDemBorg!C10+BilDemBorg!B10)/2))*1000</f>
        <v>9.174311926605505</v>
      </c>
      <c r="C13" s="8">
        <f>(BilDemBorg!G10/((BilDemBorg!C10+BilDemBorg!B10)/2))*1000</f>
        <v>9.174311926605505</v>
      </c>
      <c r="D13" s="8">
        <f>(BilDemBorg!J10/((BilDemBorg!C10+BilDemBorg!B10)/2))*1000</f>
        <v>55.04587155963303</v>
      </c>
      <c r="E13" s="8">
        <f>(BilDemBorg!K10/((BilDemBorg!C10+BilDemBorg!B10)/2))*1000</f>
        <v>18.34862385321101</v>
      </c>
    </row>
    <row r="14" spans="1:5" ht="12.75">
      <c r="A14" t="s">
        <v>66</v>
      </c>
      <c r="B14" s="8">
        <f>(BilDemBorg!F11/((BilDemBorg!C11+BilDemBorg!B11)/2))*1000</f>
        <v>0</v>
      </c>
      <c r="C14" s="8">
        <f>(BilDemBorg!G11/((BilDemBorg!C11+BilDemBorg!B11)/2))*1000</f>
        <v>13.888888888888888</v>
      </c>
      <c r="D14" s="8">
        <f>(BilDemBorg!J11/((BilDemBorg!C11+BilDemBorg!B11)/2))*1000</f>
        <v>24.305555555555557</v>
      </c>
      <c r="E14" s="8">
        <f>(BilDemBorg!K11/((BilDemBorg!C11+BilDemBorg!B11)/2))*1000</f>
        <v>24.305555555555557</v>
      </c>
    </row>
    <row r="15" spans="1:5" ht="12.75">
      <c r="A15" t="s">
        <v>67</v>
      </c>
      <c r="B15" s="8">
        <f>(BilDemBorg!F12/((BilDemBorg!C12+BilDemBorg!B12)/2))*1000</f>
        <v>7.205934298834334</v>
      </c>
      <c r="C15" s="8">
        <f>(BilDemBorg!G12/((BilDemBorg!C12+BilDemBorg!B12)/2))*1000</f>
        <v>11.93924408336277</v>
      </c>
      <c r="D15" s="8">
        <f>(BilDemBorg!J12/((BilDemBorg!C12+BilDemBorg!B12)/2))*1000</f>
        <v>30.23666548922642</v>
      </c>
      <c r="E15" s="8">
        <f>(BilDemBorg!K12/((BilDemBorg!C12+BilDemBorg!B12)/2))*1000</f>
        <v>30.02472624514306</v>
      </c>
    </row>
    <row r="16" spans="1:5" ht="12.75">
      <c r="A16" t="s">
        <v>68</v>
      </c>
      <c r="B16" s="8">
        <f>(BilDemBorg!F13/((BilDemBorg!C13+BilDemBorg!B13)/2))*1000</f>
        <v>0</v>
      </c>
      <c r="C16" s="8">
        <f>(BilDemBorg!G13/((BilDemBorg!C13+BilDemBorg!B13)/2))*1000</f>
        <v>10.666666666666666</v>
      </c>
      <c r="D16" s="8">
        <f>(BilDemBorg!J13/((BilDemBorg!C13+BilDemBorg!B13)/2))*1000</f>
        <v>37.333333333333336</v>
      </c>
      <c r="E16" s="8">
        <f>(BilDemBorg!K13/((BilDemBorg!C13+BilDemBorg!B13)/2))*1000</f>
        <v>21.333333333333332</v>
      </c>
    </row>
    <row r="17" spans="1:5" ht="12.75">
      <c r="A17" t="s">
        <v>69</v>
      </c>
      <c r="B17" s="8">
        <f>(BilDemBorg!F14/((BilDemBorg!C14+BilDemBorg!B14)/2))*1000</f>
        <v>12.958963282937365</v>
      </c>
      <c r="C17" s="8">
        <f>(BilDemBorg!G14/((BilDemBorg!C14+BilDemBorg!B14)/2))*1000</f>
        <v>0</v>
      </c>
      <c r="D17" s="8">
        <f>(BilDemBorg!J14/((BilDemBorg!C14+BilDemBorg!B14)/2))*1000</f>
        <v>21.59827213822894</v>
      </c>
      <c r="E17" s="8">
        <f>(BilDemBorg!K14/((BilDemBorg!C14+BilDemBorg!B14)/2))*1000</f>
        <v>21.59827213822894</v>
      </c>
    </row>
    <row r="18" spans="1:5" ht="12.75">
      <c r="A18" t="s">
        <v>70</v>
      </c>
      <c r="B18" s="8">
        <f>(BilDemBorg!F15/((BilDemBorg!C15+BilDemBorg!B15)/2))*1000</f>
        <v>0</v>
      </c>
      <c r="C18" s="8">
        <f>(BilDemBorg!G15/((BilDemBorg!C15+BilDemBorg!B15)/2))*1000</f>
        <v>38.46153846153847</v>
      </c>
      <c r="D18" s="8">
        <f>(BilDemBorg!J15/((BilDemBorg!C15+BilDemBorg!B15)/2))*1000</f>
        <v>12.82051282051282</v>
      </c>
      <c r="E18" s="8">
        <f>(BilDemBorg!K15/((BilDemBorg!C15+BilDemBorg!B15)/2))*1000</f>
        <v>51.28205128205128</v>
      </c>
    </row>
    <row r="19" spans="1:5" ht="12.75">
      <c r="A19" t="s">
        <v>71</v>
      </c>
      <c r="B19" s="8">
        <f>(BilDemBorg!F16/((BilDemBorg!C16+BilDemBorg!B16)/2))*1000</f>
        <v>4.444444444444445</v>
      </c>
      <c r="C19" s="8">
        <f>(BilDemBorg!G16/((BilDemBorg!C16+BilDemBorg!B16)/2))*1000</f>
        <v>17.77777777777778</v>
      </c>
      <c r="D19" s="8">
        <f>(BilDemBorg!J16/((BilDemBorg!C16+BilDemBorg!B16)/2))*1000</f>
        <v>42.22222222222222</v>
      </c>
      <c r="E19" s="8">
        <f>(BilDemBorg!K16/((BilDemBorg!C16+BilDemBorg!B16)/2))*1000</f>
        <v>28.88888888888889</v>
      </c>
    </row>
    <row r="20" spans="1:5" ht="12.75">
      <c r="A20" t="s">
        <v>72</v>
      </c>
      <c r="B20" s="8">
        <f>(BilDemBorg!F17/((BilDemBorg!C17+BilDemBorg!B17)/2))*1000</f>
        <v>0</v>
      </c>
      <c r="C20" s="8">
        <f>(BilDemBorg!G17/((BilDemBorg!C17+BilDemBorg!B17)/2))*1000</f>
        <v>19.41747572815534</v>
      </c>
      <c r="D20" s="8">
        <f>(BilDemBorg!J17/((BilDemBorg!C17+BilDemBorg!B17)/2))*1000</f>
        <v>77.66990291262135</v>
      </c>
      <c r="E20" s="8">
        <f>(BilDemBorg!K17/((BilDemBorg!C17+BilDemBorg!B17)/2))*1000</f>
        <v>116.50485436893204</v>
      </c>
    </row>
    <row r="21" spans="1:5" ht="12.75">
      <c r="A21" t="s">
        <v>73</v>
      </c>
      <c r="B21" s="8">
        <f>(BilDemBorg!F18/((BilDemBorg!C18+BilDemBorg!B18)/2))*1000</f>
        <v>0</v>
      </c>
      <c r="C21" s="8">
        <f>(BilDemBorg!G18/((BilDemBorg!C18+BilDemBorg!B18)/2))*1000</f>
        <v>15.904572564612325</v>
      </c>
      <c r="D21" s="8">
        <f>(BilDemBorg!J18/((BilDemBorg!C18+BilDemBorg!B18)/2))*1000</f>
        <v>35.785288270377734</v>
      </c>
      <c r="E21" s="8">
        <f>(BilDemBorg!K18/((BilDemBorg!C18+BilDemBorg!B18)/2))*1000</f>
        <v>7.952286282306162</v>
      </c>
    </row>
    <row r="22" spans="1:5" ht="12.75">
      <c r="A22" t="s">
        <v>74</v>
      </c>
      <c r="B22" s="8">
        <f>(BilDemBorg!F19/((BilDemBorg!C19+BilDemBorg!B19)/2))*1000</f>
        <v>10.016694490818029</v>
      </c>
      <c r="C22" s="8">
        <f>(BilDemBorg!G19/((BilDemBorg!C19+BilDemBorg!B19)/2))*1000</f>
        <v>26.71118530884808</v>
      </c>
      <c r="D22" s="8">
        <f>(BilDemBorg!J19/((BilDemBorg!C19+BilDemBorg!B19)/2))*1000</f>
        <v>43.40567612687813</v>
      </c>
      <c r="E22" s="8">
        <f>(BilDemBorg!K19/((BilDemBorg!C19+BilDemBorg!B19)/2))*1000</f>
        <v>23.37228714524207</v>
      </c>
    </row>
    <row r="23" spans="1:5" ht="12.75">
      <c r="A23" t="s">
        <v>75</v>
      </c>
      <c r="B23" s="8">
        <f>(BilDemBorg!F20/((BilDemBorg!C20+BilDemBorg!B20)/2))*1000</f>
        <v>0</v>
      </c>
      <c r="C23" s="8">
        <f>(BilDemBorg!G20/((BilDemBorg!C20+BilDemBorg!B20)/2))*1000</f>
        <v>15.0093808630394</v>
      </c>
      <c r="D23" s="8">
        <f>(BilDemBorg!J20/((BilDemBorg!C20+BilDemBorg!B20)/2))*1000</f>
        <v>11.25703564727955</v>
      </c>
      <c r="E23" s="8">
        <f>(BilDemBorg!K20/((BilDemBorg!C20+BilDemBorg!B20)/2))*1000</f>
        <v>30.0187617260788</v>
      </c>
    </row>
    <row r="24" spans="1:5" ht="12.75">
      <c r="A24" t="s">
        <v>76</v>
      </c>
      <c r="B24" s="8">
        <f>(BilDemBorg!F21/((BilDemBorg!C21+BilDemBorg!B21)/2))*1000</f>
        <v>10.562760401384894</v>
      </c>
      <c r="C24" s="8">
        <f>(BilDemBorg!G21/((BilDemBorg!C21+BilDemBorg!B21)/2))*1000</f>
        <v>10.562760401384894</v>
      </c>
      <c r="D24" s="8">
        <f>(BilDemBorg!J21/((BilDemBorg!C21+BilDemBorg!B21)/2))*1000</f>
        <v>30.632005164016196</v>
      </c>
      <c r="E24" s="8">
        <f>(BilDemBorg!K21/((BilDemBorg!C21+BilDemBorg!B21)/2))*1000</f>
        <v>25.35062496332375</v>
      </c>
    </row>
    <row r="25" spans="1:5" ht="12.75">
      <c r="A25" t="s">
        <v>77</v>
      </c>
      <c r="B25" s="8">
        <f>(BilDemBorg!F22/((BilDemBorg!C22+BilDemBorg!B22)/2))*1000</f>
        <v>2.8368794326241136</v>
      </c>
      <c r="C25" s="8">
        <f>(BilDemBorg!G22/((BilDemBorg!C22+BilDemBorg!B22)/2))*1000</f>
        <v>17.02127659574468</v>
      </c>
      <c r="D25" s="8">
        <f>(BilDemBorg!J22/((BilDemBorg!C22+BilDemBorg!B22)/2))*1000</f>
        <v>28.368794326241133</v>
      </c>
      <c r="E25" s="8">
        <f>(BilDemBorg!K22/((BilDemBorg!C22+BilDemBorg!B22)/2))*1000</f>
        <v>17.02127659574468</v>
      </c>
    </row>
    <row r="26" spans="1:5" ht="12.75">
      <c r="A26" t="s">
        <v>78</v>
      </c>
      <c r="B26" s="8">
        <f>(BilDemBorg!F23/((BilDemBorg!C23+BilDemBorg!B23)/2))*1000</f>
        <v>7.444168734491315</v>
      </c>
      <c r="C26" s="8">
        <f>(BilDemBorg!G23/((BilDemBorg!C23+BilDemBorg!B23)/2))*1000</f>
        <v>13.647642679900745</v>
      </c>
      <c r="D26" s="8">
        <f>(BilDemBorg!J23/((BilDemBorg!C23+BilDemBorg!B23)/2))*1000</f>
        <v>32.25806451612903</v>
      </c>
      <c r="E26" s="8">
        <f>(BilDemBorg!K23/((BilDemBorg!C23+BilDemBorg!B23)/2))*1000</f>
        <v>33.49875930521092</v>
      </c>
    </row>
    <row r="27" spans="1:5" ht="12.75">
      <c r="A27" t="s">
        <v>79</v>
      </c>
      <c r="B27" s="8">
        <f>(BilDemBorg!F24/((BilDemBorg!C24+BilDemBorg!B24)/2))*1000</f>
        <v>20.408163265306122</v>
      </c>
      <c r="C27" s="8">
        <f>(BilDemBorg!G24/((BilDemBorg!C24+BilDemBorg!B24)/2))*1000</f>
        <v>10.204081632653061</v>
      </c>
      <c r="D27" s="8">
        <f>(BilDemBorg!J24/((BilDemBorg!C24+BilDemBorg!B24)/2))*1000</f>
        <v>30.612244897959183</v>
      </c>
      <c r="E27" s="8">
        <f>(BilDemBorg!K24/((BilDemBorg!C24+BilDemBorg!B24)/2))*1000</f>
        <v>20.408163265306122</v>
      </c>
    </row>
    <row r="28" spans="1:5" ht="12.75">
      <c r="A28" t="s">
        <v>80</v>
      </c>
      <c r="B28" s="8">
        <f>(BilDemBorg!F25/((BilDemBorg!C25+BilDemBorg!B25)/2))*1000</f>
        <v>8.695652173913043</v>
      </c>
      <c r="C28" s="8">
        <f>(BilDemBorg!G25/((BilDemBorg!C25+BilDemBorg!B25)/2))*1000</f>
        <v>8.695652173913043</v>
      </c>
      <c r="D28" s="8">
        <f>(BilDemBorg!J25/((BilDemBorg!C25+BilDemBorg!B25)/2))*1000</f>
        <v>26.08695652173913</v>
      </c>
      <c r="E28" s="8">
        <f>(BilDemBorg!K25/((BilDemBorg!C25+BilDemBorg!B25)/2))*1000</f>
        <v>8.695652173913043</v>
      </c>
    </row>
    <row r="29" spans="1:5" ht="12.75">
      <c r="A29" t="s">
        <v>81</v>
      </c>
      <c r="B29" s="8">
        <f>(BilDemBorg!F26/((BilDemBorg!C26+BilDemBorg!B26)/2))*1000</f>
        <v>10.38961038961039</v>
      </c>
      <c r="C29" s="8">
        <f>(BilDemBorg!G26/((BilDemBorg!C26+BilDemBorg!B26)/2))*1000</f>
        <v>20.77922077922078</v>
      </c>
      <c r="D29" s="8">
        <f>(BilDemBorg!J26/((BilDemBorg!C26+BilDemBorg!B26)/2))*1000</f>
        <v>36.36363636363636</v>
      </c>
      <c r="E29" s="8">
        <f>(BilDemBorg!K26/((BilDemBorg!C26+BilDemBorg!B26)/2))*1000</f>
        <v>10.38961038961039</v>
      </c>
    </row>
    <row r="30" spans="1:5" ht="12.75">
      <c r="A30" t="s">
        <v>82</v>
      </c>
      <c r="B30" s="8">
        <f>(BilDemBorg!F27/((BilDemBorg!C27+BilDemBorg!B27)/2))*1000</f>
        <v>8.818342151675484</v>
      </c>
      <c r="C30" s="8">
        <f>(BilDemBorg!G27/((BilDemBorg!C27+BilDemBorg!B27)/2))*1000</f>
        <v>10.582010582010582</v>
      </c>
      <c r="D30" s="8">
        <f>(BilDemBorg!J27/((BilDemBorg!C27+BilDemBorg!B27)/2))*1000</f>
        <v>49.382716049382715</v>
      </c>
      <c r="E30" s="8">
        <f>(BilDemBorg!K27/((BilDemBorg!C27+BilDemBorg!B27)/2))*1000</f>
        <v>22.92768959435626</v>
      </c>
    </row>
    <row r="31" spans="1:5" ht="12.75">
      <c r="A31" t="s">
        <v>83</v>
      </c>
      <c r="B31" s="8">
        <f>(BilDemBorg!F28/((BilDemBorg!C28+BilDemBorg!B28)/2))*1000</f>
        <v>8.277166844034527</v>
      </c>
      <c r="C31" s="8">
        <f>(BilDemBorg!G28/((BilDemBorg!C28+BilDemBorg!B28)/2))*1000</f>
        <v>11.824524062906468</v>
      </c>
      <c r="D31" s="8">
        <f>(BilDemBorg!J28/((BilDemBorg!C28+BilDemBorg!B28)/2))*1000</f>
        <v>29.32481967600804</v>
      </c>
      <c r="E31" s="8">
        <f>(BilDemBorg!K28/((BilDemBorg!C28+BilDemBorg!B28)/2))*1000</f>
        <v>21.7571242757479</v>
      </c>
    </row>
    <row r="32" spans="1:5" ht="12.75">
      <c r="A32" t="s">
        <v>84</v>
      </c>
      <c r="B32" s="8">
        <f>(BilDemBorg!F29/((BilDemBorg!C29+BilDemBorg!B29)/2))*1000</f>
        <v>0</v>
      </c>
      <c r="C32" s="8">
        <f>(BilDemBorg!G29/((BilDemBorg!C29+BilDemBorg!B29)/2))*1000</f>
        <v>13.071895424836601</v>
      </c>
      <c r="D32" s="8">
        <f>(BilDemBorg!J29/((BilDemBorg!C29+BilDemBorg!B29)/2))*1000</f>
        <v>13.071895424836601</v>
      </c>
      <c r="E32" s="8">
        <f>(BilDemBorg!K29/((BilDemBorg!C29+BilDemBorg!B29)/2))*1000</f>
        <v>91.5032679738562</v>
      </c>
    </row>
    <row r="33" spans="1:5" ht="12.75">
      <c r="A33" t="s">
        <v>85</v>
      </c>
      <c r="B33" s="8">
        <f>(BilDemBorg!F30/((BilDemBorg!C30+BilDemBorg!B30)/2))*1000</f>
        <v>0</v>
      </c>
      <c r="C33" s="8">
        <f>(BilDemBorg!G30/((BilDemBorg!C30+BilDemBorg!B30)/2))*1000</f>
        <v>12.345679012345679</v>
      </c>
      <c r="D33" s="8">
        <f>(BilDemBorg!J30/((BilDemBorg!C30+BilDemBorg!B30)/2))*1000</f>
        <v>98.76543209876543</v>
      </c>
      <c r="E33" s="8">
        <f>(BilDemBorg!K30/((BilDemBorg!C30+BilDemBorg!B30)/2))*1000</f>
        <v>86.41975308641975</v>
      </c>
    </row>
    <row r="34" spans="1:5" ht="12.75">
      <c r="A34" t="s">
        <v>86</v>
      </c>
      <c r="B34" s="8">
        <f>(BilDemBorg!F31/((BilDemBorg!C31+BilDemBorg!B31)/2))*1000</f>
        <v>0</v>
      </c>
      <c r="C34" s="8">
        <f>(BilDemBorg!G31/((BilDemBorg!C31+BilDemBorg!B31)/2))*1000</f>
        <v>6.514657980456026</v>
      </c>
      <c r="D34" s="8">
        <f>(BilDemBorg!J31/((BilDemBorg!C31+BilDemBorg!B31)/2))*1000</f>
        <v>71.6612377850163</v>
      </c>
      <c r="E34" s="8">
        <f>(BilDemBorg!K31/((BilDemBorg!C31+BilDemBorg!B31)/2))*1000</f>
        <v>6.514657980456026</v>
      </c>
    </row>
    <row r="35" spans="1:5" ht="12.75">
      <c r="A35" t="s">
        <v>87</v>
      </c>
      <c r="B35" s="8">
        <f>(BilDemBorg!F32/((BilDemBorg!C32+BilDemBorg!B32)/2))*1000</f>
        <v>6.644518272425249</v>
      </c>
      <c r="C35" s="8">
        <f>(BilDemBorg!G32/((BilDemBorg!C32+BilDemBorg!B32)/2))*1000</f>
        <v>6.644518272425249</v>
      </c>
      <c r="D35" s="8">
        <f>(BilDemBorg!J32/((BilDemBorg!C32+BilDemBorg!B32)/2))*1000</f>
        <v>6.644518272425249</v>
      </c>
      <c r="E35" s="8">
        <f>(BilDemBorg!K32/((BilDemBorg!C32+BilDemBorg!B32)/2))*1000</f>
        <v>26.578073089700997</v>
      </c>
    </row>
    <row r="36" spans="1:5" ht="12.75">
      <c r="A36" t="s">
        <v>88</v>
      </c>
      <c r="B36" s="8">
        <f>(BilDemBorg!F33/((BilDemBorg!C33+BilDemBorg!B33)/2))*1000</f>
        <v>0</v>
      </c>
      <c r="C36" s="8">
        <f>(BilDemBorg!G33/((BilDemBorg!C33+BilDemBorg!B33)/2))*1000</f>
        <v>20.28397565922921</v>
      </c>
      <c r="D36" s="8">
        <f>(BilDemBorg!J33/((BilDemBorg!C33+BilDemBorg!B33)/2))*1000</f>
        <v>64.90872210953347</v>
      </c>
      <c r="E36" s="8">
        <f>(BilDemBorg!K33/((BilDemBorg!C33+BilDemBorg!B33)/2))*1000</f>
        <v>32.454361054766736</v>
      </c>
    </row>
    <row r="37" spans="1:5" ht="12.75">
      <c r="A37" t="s">
        <v>89</v>
      </c>
      <c r="B37" s="8">
        <f>(BilDemBorg!F34/((BilDemBorg!C34+BilDemBorg!B34)/2))*1000</f>
        <v>0</v>
      </c>
      <c r="C37" s="8">
        <f>(BilDemBorg!G34/((BilDemBorg!C34+BilDemBorg!B34)/2))*1000</f>
        <v>4.975124378109452</v>
      </c>
      <c r="D37" s="8">
        <f>(BilDemBorg!J34/((BilDemBorg!C34+BilDemBorg!B34)/2))*1000</f>
        <v>14.925373134328359</v>
      </c>
      <c r="E37" s="8">
        <f>(BilDemBorg!K34/((BilDemBorg!C34+BilDemBorg!B34)/2))*1000</f>
        <v>29.850746268656717</v>
      </c>
    </row>
    <row r="38" spans="1:5" ht="12.75">
      <c r="A38" t="s">
        <v>90</v>
      </c>
      <c r="B38" s="8">
        <f>(BilDemBorg!F35/((BilDemBorg!C35+BilDemBorg!B35)/2))*1000</f>
        <v>0</v>
      </c>
      <c r="C38" s="8">
        <f>(BilDemBorg!G35/((BilDemBorg!C35+BilDemBorg!B35)/2))*1000</f>
        <v>21.164021164021165</v>
      </c>
      <c r="D38" s="8">
        <f>(BilDemBorg!J35/((BilDemBorg!C35+BilDemBorg!B35)/2))*1000</f>
        <v>0</v>
      </c>
      <c r="E38" s="8">
        <f>(BilDemBorg!K35/((BilDemBorg!C35+BilDemBorg!B35)/2))*1000</f>
        <v>10.582010582010582</v>
      </c>
    </row>
    <row r="39" spans="1:5" ht="12.75">
      <c r="A39" t="s">
        <v>91</v>
      </c>
      <c r="B39" s="8">
        <f>(BilDemBorg!F36/((BilDemBorg!C36+BilDemBorg!B36)/2))*1000</f>
        <v>10.92896174863388</v>
      </c>
      <c r="C39" s="8">
        <f>(BilDemBorg!G36/((BilDemBorg!C36+BilDemBorg!B36)/2))*1000</f>
        <v>13.66120218579235</v>
      </c>
      <c r="D39" s="8">
        <f>(BilDemBorg!J36/((BilDemBorg!C36+BilDemBorg!B36)/2))*1000</f>
        <v>43.71584699453552</v>
      </c>
      <c r="E39" s="8">
        <f>(BilDemBorg!K36/((BilDemBorg!C36+BilDemBorg!B36)/2))*1000</f>
        <v>19.12568306010929</v>
      </c>
    </row>
    <row r="40" spans="1:5" ht="12.75">
      <c r="A40" t="s">
        <v>92</v>
      </c>
      <c r="B40" s="8">
        <f>(BilDemBorg!F37/((BilDemBorg!C37+BilDemBorg!B37)/2))*1000</f>
        <v>9.389671361502348</v>
      </c>
      <c r="C40" s="8">
        <f>(BilDemBorg!G37/((BilDemBorg!C37+BilDemBorg!B37)/2))*1000</f>
        <v>11.737089201877934</v>
      </c>
      <c r="D40" s="8">
        <f>(BilDemBorg!J37/((BilDemBorg!C37+BilDemBorg!B37)/2))*1000</f>
        <v>39.906103286384976</v>
      </c>
      <c r="E40" s="8">
        <f>(BilDemBorg!K37/((BilDemBorg!C37+BilDemBorg!B37)/2))*1000</f>
        <v>28.169014084507044</v>
      </c>
    </row>
    <row r="41" spans="1:5" ht="12.75">
      <c r="A41" t="s">
        <v>93</v>
      </c>
      <c r="B41" s="8">
        <f>(BilDemBorg!F38/((BilDemBorg!C38+BilDemBorg!B38)/2))*1000</f>
        <v>7.384492565612215</v>
      </c>
      <c r="C41" s="8">
        <f>(BilDemBorg!G38/((BilDemBorg!C38+BilDemBorg!B38)/2))*1000</f>
        <v>11.575691048797525</v>
      </c>
      <c r="D41" s="8">
        <f>(BilDemBorg!J38/((BilDemBorg!C38+BilDemBorg!B38)/2))*1000</f>
        <v>30.33629378305558</v>
      </c>
      <c r="E41" s="8">
        <f>(BilDemBorg!K38/((BilDemBorg!C38+BilDemBorg!B38)/2))*1000</f>
        <v>29.138808502145494</v>
      </c>
    </row>
    <row r="42" spans="1:5" ht="12.75">
      <c r="A42" t="s">
        <v>94</v>
      </c>
      <c r="B42" s="8">
        <f>(BilDemBorg!F39/((BilDemBorg!C39+BilDemBorg!B39)/2))*1000</f>
        <v>11.238293444328823</v>
      </c>
      <c r="C42" s="8">
        <f>(BilDemBorg!G39/((BilDemBorg!C39+BilDemBorg!B39)/2))*1000</f>
        <v>12.903225806451612</v>
      </c>
      <c r="D42" s="8">
        <f>(BilDemBorg!J39/((BilDemBorg!C39+BilDemBorg!B39)/2))*1000</f>
        <v>51.19667013527575</v>
      </c>
      <c r="E42" s="8">
        <f>(BilDemBorg!K39/((BilDemBorg!C39+BilDemBorg!B39)/2))*1000</f>
        <v>39.125910509885536</v>
      </c>
    </row>
    <row r="43" spans="1:5" ht="12.75">
      <c r="A43" t="s">
        <v>95</v>
      </c>
      <c r="B43" s="8">
        <f>(BilDemBorg!F40/((BilDemBorg!C40+BilDemBorg!B40)/2))*1000</f>
        <v>6.363515842502983</v>
      </c>
      <c r="C43" s="8">
        <f>(BilDemBorg!G40/((BilDemBorg!C40+BilDemBorg!B40)/2))*1000</f>
        <v>15.643643112819833</v>
      </c>
      <c r="D43" s="8">
        <f>(BilDemBorg!J40/((BilDemBorg!C40+BilDemBorg!B40)/2))*1000</f>
        <v>30.491846745326793</v>
      </c>
      <c r="E43" s="8">
        <f>(BilDemBorg!K40/((BilDemBorg!C40+BilDemBorg!B40)/2))*1000</f>
        <v>21.211719475009943</v>
      </c>
    </row>
    <row r="44" spans="1:5" ht="12.75">
      <c r="A44" t="s">
        <v>96</v>
      </c>
      <c r="B44" s="8">
        <f>(BilDemBorg!F41/((BilDemBorg!C41+BilDemBorg!B41)/2))*1000</f>
        <v>15.09433962264151</v>
      </c>
      <c r="C44" s="8">
        <f>(BilDemBorg!G41/((BilDemBorg!C41+BilDemBorg!B41)/2))*1000</f>
        <v>7.547169811320755</v>
      </c>
      <c r="D44" s="8">
        <f>(BilDemBorg!J41/((BilDemBorg!C41+BilDemBorg!B41)/2))*1000</f>
        <v>15.09433962264151</v>
      </c>
      <c r="E44" s="8">
        <f>(BilDemBorg!K41/((BilDemBorg!C41+BilDemBorg!B41)/2))*1000</f>
        <v>60.37735849056604</v>
      </c>
    </row>
    <row r="45" spans="2:5" ht="12.75">
      <c r="B45" s="8"/>
      <c r="C45" s="8"/>
      <c r="D45" s="8"/>
      <c r="E45" s="8"/>
    </row>
    <row r="46" spans="1:5" ht="12.75">
      <c r="A46" s="4" t="s">
        <v>97</v>
      </c>
      <c r="B46" s="8">
        <f>(BilDemBorg!F43/((BilDemBorg!C43+BilDemBorg!B43)/2))*1000</f>
        <v>7.83114102171918</v>
      </c>
      <c r="C46" s="8">
        <f>(BilDemBorg!G43/((BilDemBorg!C43+BilDemBorg!B43)/2))*1000</f>
        <v>12.603242581829306</v>
      </c>
      <c r="D46" s="8">
        <f>(BilDemBorg!J43/((BilDemBorg!C43+BilDemBorg!B43)/2))*1000</f>
        <v>32.28306311818089</v>
      </c>
      <c r="E46" s="8">
        <f>(BilDemBorg!K43/((BilDemBorg!C43+BilDemBorg!B43)/2))*1000</f>
        <v>27.26623840114204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13" width="6.57421875" style="0" customWidth="1"/>
  </cols>
  <sheetData>
    <row r="1" ht="18.75">
      <c r="A1" s="3" t="s">
        <v>54</v>
      </c>
    </row>
    <row r="2" ht="18.75">
      <c r="A2" s="3" t="s">
        <v>123</v>
      </c>
    </row>
    <row r="3" ht="6.75" customHeight="1"/>
    <row r="4" ht="18.75">
      <c r="A4" s="3" t="s">
        <v>0</v>
      </c>
    </row>
    <row r="7" spans="2:16" ht="12.75">
      <c r="B7" s="42" t="s">
        <v>103</v>
      </c>
      <c r="C7" s="43"/>
      <c r="D7" s="44"/>
      <c r="E7" s="42" t="s">
        <v>104</v>
      </c>
      <c r="F7" s="43"/>
      <c r="G7" s="44"/>
      <c r="H7" s="42" t="s">
        <v>105</v>
      </c>
      <c r="I7" s="43"/>
      <c r="J7" s="44"/>
      <c r="K7" s="42" t="s">
        <v>106</v>
      </c>
      <c r="L7" s="43"/>
      <c r="M7" s="44"/>
      <c r="N7" s="42" t="s">
        <v>102</v>
      </c>
      <c r="O7" s="43"/>
      <c r="P7" s="44"/>
    </row>
    <row r="8" spans="1:16" ht="12.75">
      <c r="A8" s="1"/>
      <c r="B8" s="23" t="s">
        <v>100</v>
      </c>
      <c r="C8" s="32" t="s">
        <v>101</v>
      </c>
      <c r="D8" s="23" t="s">
        <v>102</v>
      </c>
      <c r="E8" s="23" t="s">
        <v>100</v>
      </c>
      <c r="F8" s="32" t="s">
        <v>101</v>
      </c>
      <c r="G8" s="23" t="s">
        <v>102</v>
      </c>
      <c r="H8" s="23" t="s">
        <v>100</v>
      </c>
      <c r="I8" s="32" t="s">
        <v>101</v>
      </c>
      <c r="J8" s="23" t="s">
        <v>102</v>
      </c>
      <c r="K8" s="23" t="s">
        <v>100</v>
      </c>
      <c r="L8" s="32" t="s">
        <v>101</v>
      </c>
      <c r="M8" s="23" t="s">
        <v>102</v>
      </c>
      <c r="N8" s="23" t="s">
        <v>100</v>
      </c>
      <c r="O8" s="23" t="s">
        <v>101</v>
      </c>
      <c r="P8" s="23" t="s">
        <v>102</v>
      </c>
    </row>
    <row r="11" spans="1:16" ht="12.75">
      <c r="A11" s="2" t="s">
        <v>55</v>
      </c>
      <c r="B11" s="2">
        <v>472</v>
      </c>
      <c r="C11" s="2">
        <v>468</v>
      </c>
      <c r="D11" s="33">
        <v>983</v>
      </c>
      <c r="E11" s="2">
        <v>903</v>
      </c>
      <c r="F11" s="2">
        <v>927</v>
      </c>
      <c r="G11" s="36">
        <v>1839</v>
      </c>
      <c r="H11" s="11">
        <v>2335</v>
      </c>
      <c r="I11" s="11">
        <v>2182</v>
      </c>
      <c r="J11" s="36">
        <v>4294</v>
      </c>
      <c r="K11" s="11">
        <v>1988</v>
      </c>
      <c r="L11" s="2">
        <v>1835</v>
      </c>
      <c r="M11" s="36">
        <v>3743</v>
      </c>
      <c r="N11" s="11">
        <v>63437</v>
      </c>
      <c r="O11" s="11">
        <v>68132</v>
      </c>
      <c r="P11" s="11">
        <v>131569</v>
      </c>
    </row>
    <row r="12" spans="4:13" ht="12.75">
      <c r="D12" s="34"/>
      <c r="G12" s="34"/>
      <c r="J12" s="34"/>
      <c r="M12" s="34"/>
    </row>
    <row r="13" spans="1:16" ht="12.75">
      <c r="A13" t="s">
        <v>99</v>
      </c>
      <c r="B13">
        <v>206</v>
      </c>
      <c r="C13">
        <v>178</v>
      </c>
      <c r="D13" s="34">
        <v>386</v>
      </c>
      <c r="E13">
        <v>302</v>
      </c>
      <c r="F13">
        <v>316</v>
      </c>
      <c r="G13" s="34">
        <v>627</v>
      </c>
      <c r="H13">
        <v>818</v>
      </c>
      <c r="I13">
        <v>765</v>
      </c>
      <c r="J13" s="35">
        <v>1311</v>
      </c>
      <c r="K13">
        <v>690</v>
      </c>
      <c r="L13">
        <v>647</v>
      </c>
      <c r="M13" s="35">
        <v>1195</v>
      </c>
      <c r="N13" s="6">
        <v>23745</v>
      </c>
      <c r="O13" s="6">
        <v>25296</v>
      </c>
      <c r="P13" s="6">
        <v>49041</v>
      </c>
    </row>
    <row r="14" spans="4:13" ht="12.75">
      <c r="D14" s="34"/>
      <c r="G14" s="34"/>
      <c r="J14" s="34"/>
      <c r="M14" s="34"/>
    </row>
    <row r="15" spans="4:13" ht="12.75">
      <c r="D15" s="34"/>
      <c r="G15" s="34"/>
      <c r="J15" s="34"/>
      <c r="M15" s="34"/>
    </row>
    <row r="16" spans="1:13" ht="12.75">
      <c r="A16" s="5" t="s">
        <v>97</v>
      </c>
      <c r="D16" s="34"/>
      <c r="G16" s="34"/>
      <c r="J16" s="34"/>
      <c r="M16" s="34"/>
    </row>
    <row r="17" spans="1:16" ht="12.75">
      <c r="A17" s="4" t="s">
        <v>98</v>
      </c>
      <c r="B17">
        <f aca="true" t="shared" si="0" ref="B17:P17">SUM(B11:B16)</f>
        <v>678</v>
      </c>
      <c r="C17">
        <f t="shared" si="0"/>
        <v>646</v>
      </c>
      <c r="D17" s="35">
        <f t="shared" si="0"/>
        <v>1369</v>
      </c>
      <c r="E17" s="6">
        <f t="shared" si="0"/>
        <v>1205</v>
      </c>
      <c r="F17" s="6">
        <f t="shared" si="0"/>
        <v>1243</v>
      </c>
      <c r="G17" s="37">
        <f t="shared" si="0"/>
        <v>2466</v>
      </c>
      <c r="H17" s="7">
        <f t="shared" si="0"/>
        <v>3153</v>
      </c>
      <c r="I17" s="7">
        <f t="shared" si="0"/>
        <v>2947</v>
      </c>
      <c r="J17" s="37">
        <f t="shared" si="0"/>
        <v>5605</v>
      </c>
      <c r="K17" s="6">
        <f t="shared" si="0"/>
        <v>2678</v>
      </c>
      <c r="L17" s="6">
        <f t="shared" si="0"/>
        <v>2482</v>
      </c>
      <c r="M17" s="37">
        <f t="shared" si="0"/>
        <v>4938</v>
      </c>
      <c r="N17" s="7">
        <f t="shared" si="0"/>
        <v>87182</v>
      </c>
      <c r="O17" s="7">
        <f t="shared" si="0"/>
        <v>93428</v>
      </c>
      <c r="P17" s="7">
        <f t="shared" si="0"/>
        <v>180610</v>
      </c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13" width="6.57421875" style="0" customWidth="1"/>
    <col min="14" max="15" width="7.7109375" style="0" customWidth="1"/>
    <col min="16" max="16" width="8.7109375" style="0" customWidth="1"/>
  </cols>
  <sheetData>
    <row r="1" ht="18.75">
      <c r="A1" s="3" t="s">
        <v>54</v>
      </c>
    </row>
    <row r="2" ht="18.75">
      <c r="A2" s="3" t="s">
        <v>123</v>
      </c>
    </row>
    <row r="3" ht="6.75" customHeight="1"/>
    <row r="4" ht="18.75">
      <c r="A4" s="3" t="s">
        <v>55</v>
      </c>
    </row>
    <row r="6" ht="13.5" customHeight="1"/>
    <row r="7" spans="1:16" ht="12.75">
      <c r="A7" s="24"/>
      <c r="B7" s="42" t="s">
        <v>103</v>
      </c>
      <c r="C7" s="43"/>
      <c r="D7" s="44"/>
      <c r="E7" s="42" t="s">
        <v>104</v>
      </c>
      <c r="F7" s="43"/>
      <c r="G7" s="44"/>
      <c r="H7" s="42" t="s">
        <v>105</v>
      </c>
      <c r="I7" s="43"/>
      <c r="J7" s="44"/>
      <c r="K7" s="42" t="s">
        <v>106</v>
      </c>
      <c r="L7" s="43"/>
      <c r="M7" s="44"/>
      <c r="N7" s="42" t="s">
        <v>102</v>
      </c>
      <c r="O7" s="43"/>
      <c r="P7" s="44"/>
    </row>
    <row r="8" spans="1:16" ht="12.75">
      <c r="A8" s="38" t="s">
        <v>56</v>
      </c>
      <c r="B8" s="23" t="s">
        <v>100</v>
      </c>
      <c r="C8" s="32" t="s">
        <v>101</v>
      </c>
      <c r="D8" s="23" t="s">
        <v>102</v>
      </c>
      <c r="E8" s="23" t="s">
        <v>100</v>
      </c>
      <c r="F8" s="32" t="s">
        <v>101</v>
      </c>
      <c r="G8" s="23" t="s">
        <v>102</v>
      </c>
      <c r="H8" s="23" t="s">
        <v>100</v>
      </c>
      <c r="I8" s="32" t="s">
        <v>101</v>
      </c>
      <c r="J8" s="23" t="s">
        <v>102</v>
      </c>
      <c r="K8" s="23" t="s">
        <v>100</v>
      </c>
      <c r="L8" s="32" t="s">
        <v>101</v>
      </c>
      <c r="M8" s="23" t="s">
        <v>102</v>
      </c>
      <c r="N8" s="23" t="s">
        <v>100</v>
      </c>
      <c r="O8" s="23" t="s">
        <v>101</v>
      </c>
      <c r="P8" s="23" t="s">
        <v>102</v>
      </c>
    </row>
    <row r="11" spans="1:16" ht="12.75">
      <c r="A11" s="18" t="s">
        <v>1</v>
      </c>
      <c r="B11" s="18">
        <v>3</v>
      </c>
      <c r="C11" s="18">
        <v>1</v>
      </c>
      <c r="D11" s="39">
        <v>4</v>
      </c>
      <c r="E11" s="18">
        <v>7</v>
      </c>
      <c r="F11" s="18">
        <v>17</v>
      </c>
      <c r="G11" s="39">
        <v>24</v>
      </c>
      <c r="H11" s="18">
        <v>11</v>
      </c>
      <c r="I11" s="18">
        <v>13</v>
      </c>
      <c r="J11" s="39">
        <v>24</v>
      </c>
      <c r="K11" s="18">
        <v>12</v>
      </c>
      <c r="L11" s="18">
        <v>15</v>
      </c>
      <c r="M11" s="39">
        <v>27</v>
      </c>
      <c r="N11" s="19">
        <v>166</v>
      </c>
      <c r="O11" s="19">
        <v>179</v>
      </c>
      <c r="P11" s="19">
        <v>345</v>
      </c>
    </row>
    <row r="12" spans="1:16" ht="12.75">
      <c r="A12" s="18" t="s">
        <v>2</v>
      </c>
      <c r="B12" s="18">
        <v>6</v>
      </c>
      <c r="C12" s="18">
        <v>13</v>
      </c>
      <c r="D12" s="39">
        <v>19</v>
      </c>
      <c r="E12" s="18">
        <v>20</v>
      </c>
      <c r="F12" s="18">
        <v>13</v>
      </c>
      <c r="G12" s="39">
        <v>33</v>
      </c>
      <c r="H12" s="18">
        <v>62</v>
      </c>
      <c r="I12" s="18">
        <v>46</v>
      </c>
      <c r="J12" s="39">
        <v>108</v>
      </c>
      <c r="K12" s="18">
        <v>45</v>
      </c>
      <c r="L12" s="18">
        <v>49</v>
      </c>
      <c r="M12" s="39">
        <v>94</v>
      </c>
      <c r="N12" s="19">
        <v>1294</v>
      </c>
      <c r="O12" s="19">
        <v>1299</v>
      </c>
      <c r="P12" s="19">
        <v>2593</v>
      </c>
    </row>
    <row r="13" spans="1:16" ht="12.75">
      <c r="A13" s="18" t="s">
        <v>3</v>
      </c>
      <c r="B13" s="18">
        <v>2</v>
      </c>
      <c r="C13" s="18">
        <v>2</v>
      </c>
      <c r="D13" s="39">
        <v>4</v>
      </c>
      <c r="E13" s="18">
        <v>9</v>
      </c>
      <c r="F13" s="18">
        <v>4</v>
      </c>
      <c r="G13" s="39">
        <v>13</v>
      </c>
      <c r="H13" s="18">
        <v>36</v>
      </c>
      <c r="I13" s="18">
        <v>24</v>
      </c>
      <c r="J13" s="39">
        <v>60</v>
      </c>
      <c r="K13" s="18">
        <v>20</v>
      </c>
      <c r="L13" s="18">
        <v>23</v>
      </c>
      <c r="M13" s="39">
        <v>43</v>
      </c>
      <c r="N13" s="19">
        <v>525</v>
      </c>
      <c r="O13" s="19">
        <v>496</v>
      </c>
      <c r="P13" s="19">
        <v>1021</v>
      </c>
    </row>
    <row r="14" spans="1:16" ht="12.75">
      <c r="A14" s="18" t="s">
        <v>4</v>
      </c>
      <c r="B14" s="18">
        <v>7</v>
      </c>
      <c r="C14" s="18">
        <v>5</v>
      </c>
      <c r="D14" s="39">
        <v>12</v>
      </c>
      <c r="E14" s="18">
        <v>8</v>
      </c>
      <c r="F14" s="18">
        <v>11</v>
      </c>
      <c r="G14" s="39">
        <v>19</v>
      </c>
      <c r="H14" s="18">
        <v>24</v>
      </c>
      <c r="I14" s="18">
        <v>18</v>
      </c>
      <c r="J14" s="39">
        <v>42</v>
      </c>
      <c r="K14" s="18">
        <v>24</v>
      </c>
      <c r="L14" s="18">
        <v>31</v>
      </c>
      <c r="M14" s="39">
        <v>55</v>
      </c>
      <c r="N14" s="19">
        <v>666</v>
      </c>
      <c r="O14" s="19">
        <v>769</v>
      </c>
      <c r="P14" s="19">
        <v>1435</v>
      </c>
    </row>
    <row r="15" spans="1:16" ht="12.75">
      <c r="A15" s="18" t="s">
        <v>5</v>
      </c>
      <c r="B15" s="18">
        <v>0</v>
      </c>
      <c r="C15" s="18">
        <v>1</v>
      </c>
      <c r="D15" s="39">
        <v>1</v>
      </c>
      <c r="E15" s="18">
        <v>2</v>
      </c>
      <c r="F15" s="18">
        <v>2</v>
      </c>
      <c r="G15" s="39">
        <v>4</v>
      </c>
      <c r="H15" s="18">
        <v>5</v>
      </c>
      <c r="I15" s="18">
        <v>3</v>
      </c>
      <c r="J15" s="39">
        <v>8</v>
      </c>
      <c r="K15" s="18">
        <v>2</v>
      </c>
      <c r="L15" s="18">
        <v>3</v>
      </c>
      <c r="M15" s="39">
        <v>5</v>
      </c>
      <c r="N15" s="19">
        <v>143</v>
      </c>
      <c r="O15" s="19">
        <v>132</v>
      </c>
      <c r="P15" s="19">
        <v>275</v>
      </c>
    </row>
    <row r="16" spans="1:16" ht="12.75">
      <c r="A16" s="18" t="s">
        <v>6</v>
      </c>
      <c r="B16" s="18">
        <v>6</v>
      </c>
      <c r="C16" s="18">
        <v>6</v>
      </c>
      <c r="D16" s="39">
        <v>12</v>
      </c>
      <c r="E16" s="18">
        <v>19</v>
      </c>
      <c r="F16" s="18">
        <v>12</v>
      </c>
      <c r="G16" s="39">
        <v>31</v>
      </c>
      <c r="H16" s="18">
        <v>30</v>
      </c>
      <c r="I16" s="18">
        <v>31</v>
      </c>
      <c r="J16" s="39">
        <v>61</v>
      </c>
      <c r="K16" s="18">
        <v>35</v>
      </c>
      <c r="L16" s="18">
        <v>44</v>
      </c>
      <c r="M16" s="39">
        <v>79</v>
      </c>
      <c r="N16" s="19">
        <v>1010</v>
      </c>
      <c r="O16" s="19">
        <v>1070</v>
      </c>
      <c r="P16" s="19">
        <v>2080</v>
      </c>
    </row>
    <row r="17" spans="1:16" ht="12.75">
      <c r="A17" s="18" t="s">
        <v>7</v>
      </c>
      <c r="B17" s="18">
        <v>8</v>
      </c>
      <c r="C17" s="18">
        <v>5</v>
      </c>
      <c r="D17" s="39">
        <v>13</v>
      </c>
      <c r="E17" s="18">
        <v>19</v>
      </c>
      <c r="F17" s="18">
        <v>27</v>
      </c>
      <c r="G17" s="39">
        <v>46</v>
      </c>
      <c r="H17" s="18">
        <v>38</v>
      </c>
      <c r="I17" s="18">
        <v>46</v>
      </c>
      <c r="J17" s="39">
        <v>84</v>
      </c>
      <c r="K17" s="18">
        <v>28</v>
      </c>
      <c r="L17" s="18">
        <v>29</v>
      </c>
      <c r="M17" s="39">
        <v>57</v>
      </c>
      <c r="N17" s="19">
        <v>1248</v>
      </c>
      <c r="O17" s="19">
        <v>1336</v>
      </c>
      <c r="P17" s="19">
        <v>2584</v>
      </c>
    </row>
    <row r="18" spans="1:16" ht="12.75">
      <c r="A18" s="18" t="s">
        <v>8</v>
      </c>
      <c r="B18" s="18">
        <v>7</v>
      </c>
      <c r="C18" s="18">
        <v>6</v>
      </c>
      <c r="D18" s="39">
        <v>13</v>
      </c>
      <c r="E18" s="18">
        <v>8</v>
      </c>
      <c r="F18" s="18">
        <v>19</v>
      </c>
      <c r="G18" s="39">
        <v>27</v>
      </c>
      <c r="H18" s="18">
        <v>53</v>
      </c>
      <c r="I18" s="18">
        <v>56</v>
      </c>
      <c r="J18" s="39">
        <v>109</v>
      </c>
      <c r="K18" s="18">
        <v>29</v>
      </c>
      <c r="L18" s="18">
        <v>38</v>
      </c>
      <c r="M18" s="39">
        <v>67</v>
      </c>
      <c r="N18" s="19">
        <v>997</v>
      </c>
      <c r="O18" s="19">
        <v>1091</v>
      </c>
      <c r="P18" s="19">
        <v>2088</v>
      </c>
    </row>
    <row r="19" spans="1:16" ht="12.75">
      <c r="A19" s="18" t="s">
        <v>9</v>
      </c>
      <c r="B19" s="18">
        <v>2</v>
      </c>
      <c r="C19" s="18">
        <v>6</v>
      </c>
      <c r="D19" s="39">
        <v>8</v>
      </c>
      <c r="E19" s="18">
        <v>10</v>
      </c>
      <c r="F19" s="18">
        <v>15</v>
      </c>
      <c r="G19" s="39">
        <v>25</v>
      </c>
      <c r="H19" s="18">
        <v>29</v>
      </c>
      <c r="I19" s="18">
        <v>20</v>
      </c>
      <c r="J19" s="39">
        <v>49</v>
      </c>
      <c r="K19" s="18">
        <v>26</v>
      </c>
      <c r="L19" s="18">
        <v>9</v>
      </c>
      <c r="M19" s="39">
        <v>35</v>
      </c>
      <c r="N19" s="19">
        <v>467</v>
      </c>
      <c r="O19" s="19">
        <v>516</v>
      </c>
      <c r="P19" s="19">
        <v>983</v>
      </c>
    </row>
    <row r="20" spans="1:16" ht="12.75">
      <c r="A20" s="18" t="s">
        <v>10</v>
      </c>
      <c r="B20" s="18">
        <v>1</v>
      </c>
      <c r="C20" s="18">
        <v>2</v>
      </c>
      <c r="D20" s="39">
        <v>3</v>
      </c>
      <c r="E20" s="18">
        <v>11</v>
      </c>
      <c r="F20" s="18">
        <v>19</v>
      </c>
      <c r="G20" s="39">
        <v>30</v>
      </c>
      <c r="H20" s="18">
        <v>19</v>
      </c>
      <c r="I20" s="18">
        <v>20</v>
      </c>
      <c r="J20" s="39">
        <v>39</v>
      </c>
      <c r="K20" s="18">
        <v>16</v>
      </c>
      <c r="L20" s="18">
        <v>12</v>
      </c>
      <c r="M20" s="39">
        <v>28</v>
      </c>
      <c r="N20" s="19">
        <v>496</v>
      </c>
      <c r="O20" s="19">
        <v>574</v>
      </c>
      <c r="P20" s="19">
        <v>1070</v>
      </c>
    </row>
    <row r="21" spans="1:16" ht="12.75">
      <c r="A21" s="18" t="s">
        <v>11</v>
      </c>
      <c r="B21" s="18">
        <v>5</v>
      </c>
      <c r="C21" s="18">
        <v>4</v>
      </c>
      <c r="D21" s="39">
        <v>9</v>
      </c>
      <c r="E21" s="18">
        <v>4</v>
      </c>
      <c r="F21" s="18">
        <v>2</v>
      </c>
      <c r="G21" s="39">
        <v>6</v>
      </c>
      <c r="H21" s="18">
        <v>16</v>
      </c>
      <c r="I21" s="18">
        <v>18</v>
      </c>
      <c r="J21" s="39">
        <v>34</v>
      </c>
      <c r="K21" s="18">
        <v>15</v>
      </c>
      <c r="L21" s="18">
        <v>10</v>
      </c>
      <c r="M21" s="39">
        <v>25</v>
      </c>
      <c r="N21" s="19">
        <v>474</v>
      </c>
      <c r="O21" s="19">
        <v>468</v>
      </c>
      <c r="P21" s="19">
        <v>942</v>
      </c>
    </row>
    <row r="22" spans="1:16" ht="12.75">
      <c r="A22" s="18" t="s">
        <v>12</v>
      </c>
      <c r="B22" s="18">
        <v>6</v>
      </c>
      <c r="C22" s="18">
        <v>7</v>
      </c>
      <c r="D22" s="39">
        <v>13</v>
      </c>
      <c r="E22" s="18">
        <v>9</v>
      </c>
      <c r="F22" s="18">
        <v>6</v>
      </c>
      <c r="G22" s="39">
        <v>15</v>
      </c>
      <c r="H22" s="18">
        <v>21</v>
      </c>
      <c r="I22" s="18">
        <v>18</v>
      </c>
      <c r="J22" s="39">
        <v>39</v>
      </c>
      <c r="K22" s="18">
        <v>22</v>
      </c>
      <c r="L22" s="18">
        <v>32</v>
      </c>
      <c r="M22" s="39">
        <v>54</v>
      </c>
      <c r="N22" s="19">
        <v>475</v>
      </c>
      <c r="O22" s="19">
        <v>477</v>
      </c>
      <c r="P22" s="19">
        <v>952</v>
      </c>
    </row>
    <row r="23" spans="1:16" ht="12.75">
      <c r="A23" s="18" t="s">
        <v>13</v>
      </c>
      <c r="B23" s="18">
        <v>0</v>
      </c>
      <c r="C23" s="18">
        <v>1</v>
      </c>
      <c r="D23" s="39">
        <v>1</v>
      </c>
      <c r="E23" s="18">
        <v>3</v>
      </c>
      <c r="F23" s="18">
        <v>4</v>
      </c>
      <c r="G23" s="39">
        <v>7</v>
      </c>
      <c r="H23" s="18">
        <v>12</v>
      </c>
      <c r="I23" s="18">
        <v>6</v>
      </c>
      <c r="J23" s="39">
        <v>18</v>
      </c>
      <c r="K23" s="18">
        <v>7</v>
      </c>
      <c r="L23" s="18">
        <v>4</v>
      </c>
      <c r="M23" s="39">
        <v>11</v>
      </c>
      <c r="N23" s="19">
        <v>119</v>
      </c>
      <c r="O23" s="19">
        <v>125</v>
      </c>
      <c r="P23" s="19">
        <v>244</v>
      </c>
    </row>
    <row r="24" spans="1:16" ht="12.75">
      <c r="A24" s="18" t="s">
        <v>14</v>
      </c>
      <c r="B24" s="18">
        <v>23</v>
      </c>
      <c r="C24" s="18">
        <v>18</v>
      </c>
      <c r="D24" s="39">
        <v>41</v>
      </c>
      <c r="E24" s="18">
        <v>29</v>
      </c>
      <c r="F24" s="18">
        <v>36</v>
      </c>
      <c r="G24" s="39">
        <v>65</v>
      </c>
      <c r="H24" s="18">
        <v>62</v>
      </c>
      <c r="I24" s="18">
        <v>53</v>
      </c>
      <c r="J24" s="39">
        <v>115</v>
      </c>
      <c r="K24" s="18">
        <v>69</v>
      </c>
      <c r="L24" s="18">
        <v>54</v>
      </c>
      <c r="M24" s="39">
        <v>123</v>
      </c>
      <c r="N24" s="19">
        <v>2139</v>
      </c>
      <c r="O24" s="19">
        <v>2316</v>
      </c>
      <c r="P24" s="19">
        <v>4455</v>
      </c>
    </row>
    <row r="25" spans="1:16" ht="12.75">
      <c r="A25" s="18" t="s">
        <v>15</v>
      </c>
      <c r="B25" s="18">
        <v>1</v>
      </c>
      <c r="C25" s="18">
        <v>1</v>
      </c>
      <c r="D25" s="39">
        <v>2</v>
      </c>
      <c r="E25" s="18">
        <v>1</v>
      </c>
      <c r="F25" s="18">
        <v>0</v>
      </c>
      <c r="G25" s="39">
        <v>1</v>
      </c>
      <c r="H25" s="18">
        <v>4</v>
      </c>
      <c r="I25" s="18">
        <v>2</v>
      </c>
      <c r="J25" s="39">
        <v>6</v>
      </c>
      <c r="K25" s="18">
        <v>7</v>
      </c>
      <c r="L25" s="18">
        <v>7</v>
      </c>
      <c r="M25" s="39">
        <v>14</v>
      </c>
      <c r="N25" s="19">
        <v>53</v>
      </c>
      <c r="O25" s="19">
        <v>60</v>
      </c>
      <c r="P25" s="19">
        <v>113</v>
      </c>
    </row>
    <row r="26" spans="1:16" ht="12.75">
      <c r="A26" s="18" t="s">
        <v>16</v>
      </c>
      <c r="B26" s="18">
        <v>1</v>
      </c>
      <c r="C26" s="18">
        <v>1</v>
      </c>
      <c r="D26" s="39">
        <v>2</v>
      </c>
      <c r="E26" s="18">
        <v>7</v>
      </c>
      <c r="F26" s="18">
        <v>5</v>
      </c>
      <c r="G26" s="39">
        <v>12</v>
      </c>
      <c r="H26" s="18">
        <v>21</v>
      </c>
      <c r="I26" s="18">
        <v>22</v>
      </c>
      <c r="J26" s="39">
        <v>43</v>
      </c>
      <c r="K26" s="18">
        <v>8</v>
      </c>
      <c r="L26" s="18">
        <v>10</v>
      </c>
      <c r="M26" s="39">
        <v>18</v>
      </c>
      <c r="N26" s="19">
        <v>425</v>
      </c>
      <c r="O26" s="19">
        <v>466</v>
      </c>
      <c r="P26" s="19">
        <v>891</v>
      </c>
    </row>
    <row r="27" spans="1:16" ht="12.75">
      <c r="A27" s="18" t="s">
        <v>17</v>
      </c>
      <c r="B27" s="18">
        <v>33</v>
      </c>
      <c r="C27" s="18">
        <v>24</v>
      </c>
      <c r="D27" s="39">
        <v>57</v>
      </c>
      <c r="E27" s="18">
        <v>42</v>
      </c>
      <c r="F27" s="18">
        <v>51</v>
      </c>
      <c r="G27" s="39">
        <v>93</v>
      </c>
      <c r="H27" s="18">
        <v>156</v>
      </c>
      <c r="I27" s="18">
        <v>154</v>
      </c>
      <c r="J27" s="39">
        <v>310</v>
      </c>
      <c r="K27" s="18">
        <v>131</v>
      </c>
      <c r="L27" s="18">
        <v>119</v>
      </c>
      <c r="M27" s="39">
        <v>250</v>
      </c>
      <c r="N27" s="19">
        <v>3812</v>
      </c>
      <c r="O27" s="19">
        <v>3893</v>
      </c>
      <c r="P27" s="19">
        <v>7705</v>
      </c>
    </row>
    <row r="28" spans="1:16" ht="12.75">
      <c r="A28" s="18" t="s">
        <v>18</v>
      </c>
      <c r="B28" s="18">
        <v>0</v>
      </c>
      <c r="C28" s="18">
        <v>3</v>
      </c>
      <c r="D28" s="39">
        <v>3</v>
      </c>
      <c r="E28" s="18">
        <v>1</v>
      </c>
      <c r="F28" s="18">
        <v>3</v>
      </c>
      <c r="G28" s="39">
        <v>4</v>
      </c>
      <c r="H28" s="18">
        <v>23</v>
      </c>
      <c r="I28" s="18">
        <v>8</v>
      </c>
      <c r="J28" s="39">
        <v>31</v>
      </c>
      <c r="K28" s="18">
        <v>24</v>
      </c>
      <c r="L28" s="18">
        <v>19</v>
      </c>
      <c r="M28" s="39">
        <v>43</v>
      </c>
      <c r="N28" s="19">
        <v>224</v>
      </c>
      <c r="O28" s="19">
        <v>217</v>
      </c>
      <c r="P28" s="19">
        <v>441</v>
      </c>
    </row>
    <row r="29" spans="1:16" ht="12.75">
      <c r="A29" s="18" t="s">
        <v>19</v>
      </c>
      <c r="B29" s="18">
        <v>5</v>
      </c>
      <c r="C29" s="18">
        <v>4</v>
      </c>
      <c r="D29" s="39">
        <v>9</v>
      </c>
      <c r="E29" s="18">
        <v>8</v>
      </c>
      <c r="F29" s="18">
        <v>6</v>
      </c>
      <c r="G29" s="39">
        <v>14</v>
      </c>
      <c r="H29" s="18">
        <v>22</v>
      </c>
      <c r="I29" s="18">
        <v>29</v>
      </c>
      <c r="J29" s="39">
        <v>51</v>
      </c>
      <c r="K29" s="18">
        <v>22</v>
      </c>
      <c r="L29" s="18">
        <v>18</v>
      </c>
      <c r="M29" s="39">
        <v>40</v>
      </c>
      <c r="N29" s="19">
        <v>488</v>
      </c>
      <c r="O29" s="19">
        <v>526</v>
      </c>
      <c r="P29" s="19">
        <v>1014</v>
      </c>
    </row>
    <row r="30" spans="1:16" ht="12.75">
      <c r="A30" s="18" t="s">
        <v>20</v>
      </c>
      <c r="B30" s="18">
        <v>6</v>
      </c>
      <c r="C30" s="18">
        <v>4</v>
      </c>
      <c r="D30" s="39">
        <v>10</v>
      </c>
      <c r="E30" s="18">
        <v>9</v>
      </c>
      <c r="F30" s="18">
        <v>14</v>
      </c>
      <c r="G30" s="39">
        <v>23</v>
      </c>
      <c r="H30" s="18">
        <v>23</v>
      </c>
      <c r="I30" s="18">
        <v>36</v>
      </c>
      <c r="J30" s="39">
        <v>59</v>
      </c>
      <c r="K30" s="18">
        <v>28</v>
      </c>
      <c r="L30" s="18">
        <v>25</v>
      </c>
      <c r="M30" s="39">
        <v>53</v>
      </c>
      <c r="N30" s="19">
        <v>582</v>
      </c>
      <c r="O30" s="19">
        <v>650</v>
      </c>
      <c r="P30" s="19">
        <v>1232</v>
      </c>
    </row>
    <row r="31" spans="1:16" ht="12.75">
      <c r="A31" s="18" t="s">
        <v>21</v>
      </c>
      <c r="B31" s="18">
        <v>3</v>
      </c>
      <c r="C31" s="18">
        <v>3</v>
      </c>
      <c r="D31" s="39">
        <v>6</v>
      </c>
      <c r="E31" s="18">
        <v>7</v>
      </c>
      <c r="F31" s="18">
        <v>2</v>
      </c>
      <c r="G31" s="39">
        <v>9</v>
      </c>
      <c r="H31" s="18">
        <v>11</v>
      </c>
      <c r="I31" s="18">
        <v>14</v>
      </c>
      <c r="J31" s="39">
        <v>25</v>
      </c>
      <c r="K31" s="18">
        <v>13</v>
      </c>
      <c r="L31" s="18">
        <v>16</v>
      </c>
      <c r="M31" s="39">
        <v>29</v>
      </c>
      <c r="N31" s="19">
        <v>302</v>
      </c>
      <c r="O31" s="19">
        <v>274</v>
      </c>
      <c r="P31" s="19">
        <v>576</v>
      </c>
    </row>
    <row r="32" spans="1:16" ht="12.75">
      <c r="A32" s="18" t="s">
        <v>22</v>
      </c>
      <c r="B32" s="18">
        <v>1</v>
      </c>
      <c r="C32" s="18">
        <v>3</v>
      </c>
      <c r="D32" s="39">
        <v>4</v>
      </c>
      <c r="E32" s="18">
        <v>6</v>
      </c>
      <c r="F32" s="18">
        <v>6</v>
      </c>
      <c r="G32" s="39">
        <v>12</v>
      </c>
      <c r="H32" s="18">
        <v>11</v>
      </c>
      <c r="I32" s="18">
        <v>5</v>
      </c>
      <c r="J32" s="39">
        <v>16</v>
      </c>
      <c r="K32" s="18">
        <v>20</v>
      </c>
      <c r="L32" s="18">
        <v>12</v>
      </c>
      <c r="M32" s="39">
        <v>32</v>
      </c>
      <c r="N32" s="19">
        <v>412</v>
      </c>
      <c r="O32" s="19">
        <v>420</v>
      </c>
      <c r="P32" s="19">
        <v>832</v>
      </c>
    </row>
    <row r="33" spans="1:16" ht="12.75">
      <c r="A33" s="18" t="s">
        <v>23</v>
      </c>
      <c r="B33" s="18">
        <v>1</v>
      </c>
      <c r="C33" s="18">
        <v>2</v>
      </c>
      <c r="D33" s="39">
        <v>3</v>
      </c>
      <c r="E33" s="18">
        <v>1</v>
      </c>
      <c r="F33" s="18">
        <v>3</v>
      </c>
      <c r="G33" s="39">
        <v>4</v>
      </c>
      <c r="H33" s="18">
        <v>9</v>
      </c>
      <c r="I33" s="18">
        <v>5</v>
      </c>
      <c r="J33" s="39">
        <v>14</v>
      </c>
      <c r="K33" s="18">
        <v>6</v>
      </c>
      <c r="L33" s="18">
        <v>7</v>
      </c>
      <c r="M33" s="39">
        <v>13</v>
      </c>
      <c r="N33" s="19">
        <v>187</v>
      </c>
      <c r="O33" s="19">
        <v>193</v>
      </c>
      <c r="P33" s="19">
        <v>380</v>
      </c>
    </row>
    <row r="34" spans="1:16" ht="12.75">
      <c r="A34" s="18" t="s">
        <v>24</v>
      </c>
      <c r="B34" s="18">
        <v>0</v>
      </c>
      <c r="C34" s="18">
        <v>0</v>
      </c>
      <c r="D34" s="39">
        <v>0</v>
      </c>
      <c r="E34" s="18">
        <v>3</v>
      </c>
      <c r="F34" s="18">
        <v>6</v>
      </c>
      <c r="G34" s="39">
        <v>9</v>
      </c>
      <c r="H34" s="18">
        <v>12</v>
      </c>
      <c r="I34" s="18">
        <v>7</v>
      </c>
      <c r="J34" s="39">
        <v>19</v>
      </c>
      <c r="K34" s="18">
        <v>14</v>
      </c>
      <c r="L34" s="18">
        <v>8</v>
      </c>
      <c r="M34" s="39">
        <v>22</v>
      </c>
      <c r="N34" s="19">
        <v>251</v>
      </c>
      <c r="O34" s="19">
        <v>232</v>
      </c>
      <c r="P34" s="19">
        <v>483</v>
      </c>
    </row>
    <row r="35" spans="1:16" ht="12.75">
      <c r="A35" s="18" t="s">
        <v>25</v>
      </c>
      <c r="B35" s="18">
        <v>6</v>
      </c>
      <c r="C35" s="18">
        <v>4</v>
      </c>
      <c r="D35" s="39">
        <v>10</v>
      </c>
      <c r="E35" s="18">
        <v>6</v>
      </c>
      <c r="F35" s="18">
        <v>4</v>
      </c>
      <c r="G35" s="39">
        <v>10</v>
      </c>
      <c r="H35" s="18">
        <v>31</v>
      </c>
      <c r="I35" s="18">
        <v>25</v>
      </c>
      <c r="J35" s="39">
        <v>56</v>
      </c>
      <c r="K35" s="18">
        <v>16</v>
      </c>
      <c r="L35" s="18">
        <v>19</v>
      </c>
      <c r="M35" s="39">
        <v>35</v>
      </c>
      <c r="N35" s="19">
        <v>470</v>
      </c>
      <c r="O35" s="19">
        <v>438</v>
      </c>
      <c r="P35" s="19">
        <v>908</v>
      </c>
    </row>
    <row r="36" spans="1:16" ht="12.75">
      <c r="A36" s="18" t="s">
        <v>26</v>
      </c>
      <c r="B36" s="18">
        <v>0</v>
      </c>
      <c r="C36" s="18">
        <v>1</v>
      </c>
      <c r="D36" s="39">
        <v>1</v>
      </c>
      <c r="E36" s="18">
        <v>1</v>
      </c>
      <c r="F36" s="18">
        <v>3</v>
      </c>
      <c r="G36" s="39">
        <v>4</v>
      </c>
      <c r="H36" s="18">
        <v>10</v>
      </c>
      <c r="I36" s="18">
        <v>9</v>
      </c>
      <c r="J36" s="39">
        <v>19</v>
      </c>
      <c r="K36" s="18">
        <v>18</v>
      </c>
      <c r="L36" s="18">
        <v>12</v>
      </c>
      <c r="M36" s="39">
        <v>30</v>
      </c>
      <c r="N36" s="19">
        <v>276</v>
      </c>
      <c r="O36" s="19">
        <v>274</v>
      </c>
      <c r="P36" s="19">
        <v>550</v>
      </c>
    </row>
    <row r="37" spans="1:16" ht="12.75">
      <c r="A37" s="18" t="s">
        <v>27</v>
      </c>
      <c r="B37" s="18">
        <v>17</v>
      </c>
      <c r="C37" s="18">
        <v>10</v>
      </c>
      <c r="D37" s="39">
        <v>27</v>
      </c>
      <c r="E37" s="18">
        <v>30</v>
      </c>
      <c r="F37" s="18">
        <v>25</v>
      </c>
      <c r="G37" s="39">
        <v>55</v>
      </c>
      <c r="H37" s="18">
        <v>91</v>
      </c>
      <c r="I37" s="18">
        <v>85</v>
      </c>
      <c r="J37" s="39">
        <v>176</v>
      </c>
      <c r="K37" s="18">
        <v>69</v>
      </c>
      <c r="L37" s="18">
        <v>60</v>
      </c>
      <c r="M37" s="39">
        <v>129</v>
      </c>
      <c r="N37" s="19">
        <v>2174</v>
      </c>
      <c r="O37" s="19">
        <v>2256</v>
      </c>
      <c r="P37" s="19">
        <v>4430</v>
      </c>
    </row>
    <row r="38" spans="1:16" ht="12.75">
      <c r="A38" s="18" t="s">
        <v>28</v>
      </c>
      <c r="B38" s="18">
        <v>6</v>
      </c>
      <c r="C38" s="18">
        <v>3</v>
      </c>
      <c r="D38" s="39">
        <v>9</v>
      </c>
      <c r="E38" s="18">
        <v>13</v>
      </c>
      <c r="F38" s="18">
        <v>31</v>
      </c>
      <c r="G38" s="39">
        <v>44</v>
      </c>
      <c r="H38" s="18">
        <v>44</v>
      </c>
      <c r="I38" s="18">
        <v>43</v>
      </c>
      <c r="J38" s="39">
        <v>87</v>
      </c>
      <c r="K38" s="18">
        <v>14</v>
      </c>
      <c r="L38" s="18">
        <v>15</v>
      </c>
      <c r="M38" s="39">
        <v>29</v>
      </c>
      <c r="N38" s="19">
        <v>708</v>
      </c>
      <c r="O38" s="19">
        <v>776</v>
      </c>
      <c r="P38" s="19">
        <v>1484</v>
      </c>
    </row>
    <row r="39" spans="1:16" ht="12.75">
      <c r="A39" s="18" t="s">
        <v>29</v>
      </c>
      <c r="B39" s="18">
        <v>4</v>
      </c>
      <c r="C39" s="18">
        <v>4</v>
      </c>
      <c r="D39" s="39">
        <v>8</v>
      </c>
      <c r="E39" s="18">
        <v>6</v>
      </c>
      <c r="F39" s="18">
        <v>9</v>
      </c>
      <c r="G39" s="39">
        <v>15</v>
      </c>
      <c r="H39" s="18">
        <v>26</v>
      </c>
      <c r="I39" s="18">
        <v>15</v>
      </c>
      <c r="J39" s="39">
        <v>41</v>
      </c>
      <c r="K39" s="18">
        <v>16</v>
      </c>
      <c r="L39" s="18">
        <v>17</v>
      </c>
      <c r="M39" s="39">
        <v>33</v>
      </c>
      <c r="N39" s="19">
        <v>437</v>
      </c>
      <c r="O39" s="19">
        <v>432</v>
      </c>
      <c r="P39" s="19">
        <v>869</v>
      </c>
    </row>
    <row r="40" spans="1:16" ht="12.75">
      <c r="A40" s="18" t="s">
        <v>30</v>
      </c>
      <c r="B40" s="18">
        <v>6</v>
      </c>
      <c r="C40" s="18">
        <v>3</v>
      </c>
      <c r="D40" s="39">
        <v>9</v>
      </c>
      <c r="E40" s="18">
        <v>3</v>
      </c>
      <c r="F40" s="18">
        <v>2</v>
      </c>
      <c r="G40" s="39">
        <v>5</v>
      </c>
      <c r="H40" s="18">
        <v>17</v>
      </c>
      <c r="I40" s="18">
        <v>30</v>
      </c>
      <c r="J40" s="39">
        <v>47</v>
      </c>
      <c r="K40" s="18">
        <v>8</v>
      </c>
      <c r="L40" s="18">
        <v>13</v>
      </c>
      <c r="M40" s="39">
        <v>21</v>
      </c>
      <c r="N40" s="19">
        <v>297</v>
      </c>
      <c r="O40" s="19">
        <v>328</v>
      </c>
      <c r="P40" s="19">
        <v>625</v>
      </c>
    </row>
    <row r="41" spans="1:16" ht="12.75">
      <c r="A41" s="18" t="s">
        <v>31</v>
      </c>
      <c r="B41" s="18">
        <v>0</v>
      </c>
      <c r="C41" s="18">
        <v>1</v>
      </c>
      <c r="D41" s="39">
        <v>1</v>
      </c>
      <c r="E41" s="18">
        <v>0</v>
      </c>
      <c r="F41" s="18">
        <v>4</v>
      </c>
      <c r="G41" s="39">
        <v>4</v>
      </c>
      <c r="H41" s="18">
        <v>9</v>
      </c>
      <c r="I41" s="18">
        <v>10</v>
      </c>
      <c r="J41" s="39">
        <v>19</v>
      </c>
      <c r="K41" s="18">
        <v>11</v>
      </c>
      <c r="L41" s="18">
        <v>11</v>
      </c>
      <c r="M41" s="39">
        <v>22</v>
      </c>
      <c r="N41" s="19">
        <v>114</v>
      </c>
      <c r="O41" s="19">
        <v>122</v>
      </c>
      <c r="P41" s="19">
        <v>236</v>
      </c>
    </row>
    <row r="42" spans="1:16" ht="12.75">
      <c r="A42" s="18" t="s">
        <v>32</v>
      </c>
      <c r="B42" s="18">
        <v>4</v>
      </c>
      <c r="C42" s="18">
        <v>4</v>
      </c>
      <c r="D42" s="39">
        <v>8</v>
      </c>
      <c r="E42" s="18">
        <v>13</v>
      </c>
      <c r="F42" s="18">
        <v>7</v>
      </c>
      <c r="G42" s="39">
        <v>20</v>
      </c>
      <c r="H42" s="18">
        <v>37</v>
      </c>
      <c r="I42" s="18">
        <v>27</v>
      </c>
      <c r="J42" s="39">
        <v>64</v>
      </c>
      <c r="K42" s="18">
        <v>22</v>
      </c>
      <c r="L42" s="18">
        <v>24</v>
      </c>
      <c r="M42" s="39">
        <v>46</v>
      </c>
      <c r="N42" s="19">
        <v>636</v>
      </c>
      <c r="O42" s="19">
        <v>688</v>
      </c>
      <c r="P42" s="19">
        <v>1324</v>
      </c>
    </row>
    <row r="43" spans="1:16" ht="12.75">
      <c r="A43" s="18" t="s">
        <v>33</v>
      </c>
      <c r="B43" s="18">
        <v>1</v>
      </c>
      <c r="C43" s="18">
        <v>0</v>
      </c>
      <c r="D43" s="39">
        <v>1</v>
      </c>
      <c r="E43" s="18">
        <v>2</v>
      </c>
      <c r="F43" s="18">
        <v>2</v>
      </c>
      <c r="G43" s="39">
        <v>4</v>
      </c>
      <c r="H43" s="18">
        <v>15</v>
      </c>
      <c r="I43" s="18">
        <v>9</v>
      </c>
      <c r="J43" s="39">
        <v>24</v>
      </c>
      <c r="K43" s="18">
        <v>10</v>
      </c>
      <c r="L43" s="18">
        <v>4</v>
      </c>
      <c r="M43" s="39">
        <v>14</v>
      </c>
      <c r="N43" s="19">
        <v>168</v>
      </c>
      <c r="O43" s="19">
        <v>195</v>
      </c>
      <c r="P43" s="19">
        <v>363</v>
      </c>
    </row>
    <row r="44" spans="1:16" ht="12.75">
      <c r="A44" s="18" t="s">
        <v>34</v>
      </c>
      <c r="B44" s="18">
        <v>5</v>
      </c>
      <c r="C44" s="18">
        <v>1</v>
      </c>
      <c r="D44" s="39">
        <v>6</v>
      </c>
      <c r="E44" s="18">
        <v>10</v>
      </c>
      <c r="F44" s="18">
        <v>7</v>
      </c>
      <c r="G44" s="39">
        <v>17</v>
      </c>
      <c r="H44" s="18">
        <v>22</v>
      </c>
      <c r="I44" s="18">
        <v>14</v>
      </c>
      <c r="J44" s="39">
        <v>36</v>
      </c>
      <c r="K44" s="18">
        <v>18</v>
      </c>
      <c r="L44" s="18">
        <v>27</v>
      </c>
      <c r="M44" s="39">
        <v>45</v>
      </c>
      <c r="N44" s="19">
        <v>534</v>
      </c>
      <c r="O44" s="19">
        <v>577</v>
      </c>
      <c r="P44" s="19">
        <v>1111</v>
      </c>
    </row>
    <row r="45" spans="1:16" ht="12.75">
      <c r="A45" s="18" t="s">
        <v>35</v>
      </c>
      <c r="B45" s="18">
        <v>1</v>
      </c>
      <c r="C45" s="18">
        <v>3</v>
      </c>
      <c r="D45" s="39">
        <v>4</v>
      </c>
      <c r="E45" s="18">
        <v>3</v>
      </c>
      <c r="F45" s="18">
        <v>6</v>
      </c>
      <c r="G45" s="39">
        <v>9</v>
      </c>
      <c r="H45" s="18">
        <v>18</v>
      </c>
      <c r="I45" s="18">
        <v>18</v>
      </c>
      <c r="J45" s="39">
        <v>36</v>
      </c>
      <c r="K45" s="18">
        <v>12</v>
      </c>
      <c r="L45" s="18">
        <v>5</v>
      </c>
      <c r="M45" s="39">
        <v>17</v>
      </c>
      <c r="N45" s="19">
        <v>301</v>
      </c>
      <c r="O45" s="19">
        <v>305</v>
      </c>
      <c r="P45" s="19">
        <v>606</v>
      </c>
    </row>
    <row r="46" spans="1:16" ht="12.75">
      <c r="A46" s="18" t="s">
        <v>36</v>
      </c>
      <c r="B46" s="18">
        <v>1</v>
      </c>
      <c r="C46" s="18">
        <v>4</v>
      </c>
      <c r="D46" s="39">
        <v>5</v>
      </c>
      <c r="E46" s="18">
        <v>3</v>
      </c>
      <c r="F46" s="18">
        <v>1</v>
      </c>
      <c r="G46" s="39">
        <v>4</v>
      </c>
      <c r="H46" s="18">
        <v>7</v>
      </c>
      <c r="I46" s="18">
        <v>3</v>
      </c>
      <c r="J46" s="39">
        <v>10</v>
      </c>
      <c r="K46" s="18">
        <v>11</v>
      </c>
      <c r="L46" s="18">
        <v>9</v>
      </c>
      <c r="M46" s="39">
        <v>20</v>
      </c>
      <c r="N46" s="19">
        <v>222</v>
      </c>
      <c r="O46" s="19">
        <v>218</v>
      </c>
      <c r="P46" s="19">
        <v>440</v>
      </c>
    </row>
    <row r="47" spans="1:16" ht="12.75">
      <c r="A47" s="18" t="s">
        <v>37</v>
      </c>
      <c r="B47" s="18">
        <v>3</v>
      </c>
      <c r="C47" s="18">
        <v>0</v>
      </c>
      <c r="D47" s="39">
        <v>3</v>
      </c>
      <c r="E47" s="18">
        <v>4</v>
      </c>
      <c r="F47" s="18">
        <v>6</v>
      </c>
      <c r="G47" s="39">
        <v>10</v>
      </c>
      <c r="H47" s="18">
        <v>11</v>
      </c>
      <c r="I47" s="18">
        <v>12</v>
      </c>
      <c r="J47" s="39">
        <v>23</v>
      </c>
      <c r="K47" s="18">
        <v>8</v>
      </c>
      <c r="L47" s="18">
        <v>4</v>
      </c>
      <c r="M47" s="39">
        <v>12</v>
      </c>
      <c r="N47" s="19">
        <v>193</v>
      </c>
      <c r="O47" s="19">
        <v>229</v>
      </c>
      <c r="P47" s="19">
        <v>422</v>
      </c>
    </row>
    <row r="48" spans="1:16" ht="12.75">
      <c r="A48" s="18" t="s">
        <v>38</v>
      </c>
      <c r="B48" s="18">
        <v>9</v>
      </c>
      <c r="C48" s="18">
        <v>6</v>
      </c>
      <c r="D48" s="39">
        <v>15</v>
      </c>
      <c r="E48" s="18">
        <v>11</v>
      </c>
      <c r="F48" s="18">
        <v>8</v>
      </c>
      <c r="G48" s="39">
        <v>19</v>
      </c>
      <c r="H48" s="18">
        <v>57</v>
      </c>
      <c r="I48" s="18">
        <v>48</v>
      </c>
      <c r="J48" s="39">
        <v>105</v>
      </c>
      <c r="K48" s="18">
        <v>61</v>
      </c>
      <c r="L48" s="18">
        <v>62</v>
      </c>
      <c r="M48" s="39">
        <v>123</v>
      </c>
      <c r="N48" s="19">
        <v>1150</v>
      </c>
      <c r="O48" s="19">
        <v>1266</v>
      </c>
      <c r="P48" s="19">
        <v>2416</v>
      </c>
    </row>
    <row r="49" spans="1:16" ht="12.75">
      <c r="A49" s="18" t="s">
        <v>39</v>
      </c>
      <c r="B49" s="18">
        <v>2</v>
      </c>
      <c r="C49" s="18">
        <v>2</v>
      </c>
      <c r="D49" s="39">
        <v>4</v>
      </c>
      <c r="E49" s="18">
        <v>7</v>
      </c>
      <c r="F49" s="18">
        <v>9</v>
      </c>
      <c r="G49" s="39">
        <v>16</v>
      </c>
      <c r="H49" s="18">
        <v>6</v>
      </c>
      <c r="I49" s="18">
        <v>12</v>
      </c>
      <c r="J49" s="39">
        <v>18</v>
      </c>
      <c r="K49" s="18">
        <v>6</v>
      </c>
      <c r="L49" s="18">
        <v>9</v>
      </c>
      <c r="M49" s="39">
        <v>15</v>
      </c>
      <c r="N49" s="19">
        <v>292</v>
      </c>
      <c r="O49" s="19">
        <v>327</v>
      </c>
      <c r="P49" s="19">
        <v>619</v>
      </c>
    </row>
    <row r="50" spans="1:16" ht="12.75">
      <c r="A50" s="18" t="s">
        <v>40</v>
      </c>
      <c r="B50" s="18">
        <v>1</v>
      </c>
      <c r="C50" s="18">
        <v>2</v>
      </c>
      <c r="D50" s="39">
        <v>3</v>
      </c>
      <c r="E50" s="18">
        <v>11</v>
      </c>
      <c r="F50" s="18">
        <v>5</v>
      </c>
      <c r="G50" s="39">
        <v>16</v>
      </c>
      <c r="H50" s="18">
        <v>20</v>
      </c>
      <c r="I50" s="18">
        <v>18</v>
      </c>
      <c r="J50" s="39">
        <v>38</v>
      </c>
      <c r="K50" s="18">
        <v>21</v>
      </c>
      <c r="L50" s="18">
        <v>14</v>
      </c>
      <c r="M50" s="39">
        <v>35</v>
      </c>
      <c r="N50" s="19">
        <v>504</v>
      </c>
      <c r="O50" s="19">
        <v>513</v>
      </c>
      <c r="P50" s="19">
        <v>1017</v>
      </c>
    </row>
    <row r="51" spans="1:16" ht="12.75">
      <c r="A51" s="18" t="s">
        <v>41</v>
      </c>
      <c r="B51" s="18">
        <v>1</v>
      </c>
      <c r="C51" s="18">
        <v>2</v>
      </c>
      <c r="D51" s="39">
        <v>3</v>
      </c>
      <c r="E51" s="18">
        <v>0</v>
      </c>
      <c r="F51" s="18">
        <v>1</v>
      </c>
      <c r="G51" s="39">
        <v>1</v>
      </c>
      <c r="H51" s="18">
        <v>3</v>
      </c>
      <c r="I51" s="18">
        <v>4</v>
      </c>
      <c r="J51" s="39">
        <v>7</v>
      </c>
      <c r="K51" s="18">
        <v>3</v>
      </c>
      <c r="L51" s="18">
        <v>2</v>
      </c>
      <c r="M51" s="39">
        <v>5</v>
      </c>
      <c r="N51" s="19">
        <v>124</v>
      </c>
      <c r="O51" s="19">
        <v>130</v>
      </c>
      <c r="P51" s="19">
        <v>254</v>
      </c>
    </row>
    <row r="52" spans="1:16" ht="12.75">
      <c r="A52" s="18" t="s">
        <v>42</v>
      </c>
      <c r="B52" s="18">
        <v>0</v>
      </c>
      <c r="C52" s="18">
        <v>0</v>
      </c>
      <c r="D52" s="39">
        <v>0</v>
      </c>
      <c r="E52" s="18">
        <v>0</v>
      </c>
      <c r="F52" s="18">
        <v>1</v>
      </c>
      <c r="G52" s="39">
        <v>1</v>
      </c>
      <c r="H52" s="18">
        <v>0</v>
      </c>
      <c r="I52" s="18">
        <v>1</v>
      </c>
      <c r="J52" s="39">
        <v>1</v>
      </c>
      <c r="K52" s="18">
        <v>0</v>
      </c>
      <c r="L52" s="18">
        <v>2</v>
      </c>
      <c r="M52" s="39">
        <v>2</v>
      </c>
      <c r="N52" s="19">
        <v>76</v>
      </c>
      <c r="O52" s="19">
        <v>65</v>
      </c>
      <c r="P52" s="19">
        <v>141</v>
      </c>
    </row>
    <row r="53" spans="1:16" ht="12.75">
      <c r="A53" s="18" t="s">
        <v>43</v>
      </c>
      <c r="B53" s="18">
        <v>20</v>
      </c>
      <c r="C53" s="18">
        <v>12</v>
      </c>
      <c r="D53" s="39">
        <v>32</v>
      </c>
      <c r="E53" s="18">
        <v>26</v>
      </c>
      <c r="F53" s="18">
        <v>27</v>
      </c>
      <c r="G53" s="39">
        <v>53</v>
      </c>
      <c r="H53" s="18">
        <v>45</v>
      </c>
      <c r="I53" s="18">
        <v>57</v>
      </c>
      <c r="J53" s="39">
        <v>102</v>
      </c>
      <c r="K53" s="18">
        <v>50</v>
      </c>
      <c r="L53" s="18">
        <v>37</v>
      </c>
      <c r="M53" s="39">
        <v>87</v>
      </c>
      <c r="N53" s="19">
        <v>2017</v>
      </c>
      <c r="O53" s="19">
        <v>2113</v>
      </c>
      <c r="P53" s="19">
        <v>4130</v>
      </c>
    </row>
    <row r="54" spans="1:16" ht="12.75">
      <c r="A54" s="18" t="s">
        <v>44</v>
      </c>
      <c r="B54" s="18">
        <v>9</v>
      </c>
      <c r="C54" s="18">
        <v>7</v>
      </c>
      <c r="D54" s="39">
        <v>16</v>
      </c>
      <c r="E54" s="18">
        <v>17</v>
      </c>
      <c r="F54" s="18">
        <v>21</v>
      </c>
      <c r="G54" s="39">
        <v>38</v>
      </c>
      <c r="H54" s="18">
        <v>37</v>
      </c>
      <c r="I54" s="18">
        <v>36</v>
      </c>
      <c r="J54" s="39">
        <v>73</v>
      </c>
      <c r="K54" s="18">
        <v>49</v>
      </c>
      <c r="L54" s="18">
        <v>63</v>
      </c>
      <c r="M54" s="39">
        <v>112</v>
      </c>
      <c r="N54" s="19">
        <v>897</v>
      </c>
      <c r="O54" s="19">
        <v>947</v>
      </c>
      <c r="P54" s="19">
        <v>1844</v>
      </c>
    </row>
    <row r="55" spans="1:16" ht="12.75">
      <c r="A55" s="18" t="s">
        <v>45</v>
      </c>
      <c r="B55" s="18">
        <v>1</v>
      </c>
      <c r="C55" s="18">
        <v>0</v>
      </c>
      <c r="D55" s="39">
        <v>1</v>
      </c>
      <c r="E55" s="18">
        <v>3</v>
      </c>
      <c r="F55" s="18">
        <v>2</v>
      </c>
      <c r="G55" s="39">
        <v>5</v>
      </c>
      <c r="H55" s="18">
        <v>10</v>
      </c>
      <c r="I55" s="18">
        <v>14</v>
      </c>
      <c r="J55" s="39">
        <v>24</v>
      </c>
      <c r="K55" s="18">
        <v>9</v>
      </c>
      <c r="L55" s="18">
        <v>7</v>
      </c>
      <c r="M55" s="39">
        <v>16</v>
      </c>
      <c r="N55" s="19">
        <v>178</v>
      </c>
      <c r="O55" s="19">
        <v>203</v>
      </c>
      <c r="P55" s="19">
        <v>381</v>
      </c>
    </row>
    <row r="56" spans="1:16" ht="12.75">
      <c r="A56" s="18" t="s">
        <v>46</v>
      </c>
      <c r="B56" s="18">
        <v>38</v>
      </c>
      <c r="C56" s="18">
        <v>46</v>
      </c>
      <c r="D56" s="39">
        <v>84</v>
      </c>
      <c r="E56" s="18">
        <v>59</v>
      </c>
      <c r="F56" s="18">
        <v>47</v>
      </c>
      <c r="G56" s="39">
        <v>106</v>
      </c>
      <c r="H56" s="18">
        <v>161</v>
      </c>
      <c r="I56" s="18">
        <v>163</v>
      </c>
      <c r="J56" s="39">
        <v>324</v>
      </c>
      <c r="K56" s="18">
        <v>165</v>
      </c>
      <c r="L56" s="18">
        <v>149</v>
      </c>
      <c r="M56" s="39">
        <v>314</v>
      </c>
      <c r="N56" s="19">
        <v>4464</v>
      </c>
      <c r="O56" s="19">
        <v>4830</v>
      </c>
      <c r="P56" s="19">
        <v>9294</v>
      </c>
    </row>
    <row r="57" spans="1:16" ht="12.75">
      <c r="A57" s="18" t="s">
        <v>47</v>
      </c>
      <c r="B57" s="18">
        <v>4</v>
      </c>
      <c r="C57" s="18">
        <v>6</v>
      </c>
      <c r="D57" s="39">
        <v>10</v>
      </c>
      <c r="E57" s="18">
        <v>13</v>
      </c>
      <c r="F57" s="18">
        <v>7</v>
      </c>
      <c r="G57" s="39">
        <v>20</v>
      </c>
      <c r="H57" s="18">
        <v>19</v>
      </c>
      <c r="I57" s="18">
        <v>10</v>
      </c>
      <c r="J57" s="39">
        <v>29</v>
      </c>
      <c r="K57" s="18">
        <v>20</v>
      </c>
      <c r="L57" s="18">
        <v>15</v>
      </c>
      <c r="M57" s="39">
        <v>35</v>
      </c>
      <c r="N57" s="19">
        <v>578</v>
      </c>
      <c r="O57" s="19">
        <v>620</v>
      </c>
      <c r="P57" s="19">
        <v>1198</v>
      </c>
    </row>
    <row r="58" spans="1:16" ht="12.75">
      <c r="A58" s="18" t="s">
        <v>48</v>
      </c>
      <c r="B58" s="18">
        <v>3</v>
      </c>
      <c r="C58" s="18">
        <v>1</v>
      </c>
      <c r="D58" s="39">
        <v>4</v>
      </c>
      <c r="E58" s="18">
        <v>3</v>
      </c>
      <c r="F58" s="18">
        <v>5</v>
      </c>
      <c r="G58" s="39">
        <v>8</v>
      </c>
      <c r="H58" s="18">
        <v>19</v>
      </c>
      <c r="I58" s="18">
        <v>9</v>
      </c>
      <c r="J58" s="39">
        <v>28</v>
      </c>
      <c r="K58" s="18">
        <v>6</v>
      </c>
      <c r="L58" s="18">
        <v>4</v>
      </c>
      <c r="M58" s="39">
        <v>10</v>
      </c>
      <c r="N58" s="19">
        <v>303</v>
      </c>
      <c r="O58" s="19">
        <v>326</v>
      </c>
      <c r="P58" s="19">
        <v>629</v>
      </c>
    </row>
    <row r="59" spans="1:16" ht="12.75">
      <c r="A59" s="18" t="s">
        <v>49</v>
      </c>
      <c r="B59" s="18">
        <v>32</v>
      </c>
      <c r="C59" s="18">
        <v>30</v>
      </c>
      <c r="D59" s="39">
        <v>62</v>
      </c>
      <c r="E59" s="18">
        <v>67</v>
      </c>
      <c r="F59" s="18">
        <v>57</v>
      </c>
      <c r="G59" s="39">
        <v>124</v>
      </c>
      <c r="H59" s="18">
        <v>96</v>
      </c>
      <c r="I59" s="18">
        <v>77</v>
      </c>
      <c r="J59" s="39">
        <v>173</v>
      </c>
      <c r="K59" s="18">
        <v>89</v>
      </c>
      <c r="L59" s="18">
        <v>67</v>
      </c>
      <c r="M59" s="39">
        <v>156</v>
      </c>
      <c r="N59" s="19">
        <v>3826</v>
      </c>
      <c r="O59" s="19">
        <v>4070</v>
      </c>
      <c r="P59" s="19">
        <v>7896</v>
      </c>
    </row>
    <row r="60" spans="1:16" ht="12.75">
      <c r="A60" s="18" t="s">
        <v>50</v>
      </c>
      <c r="B60" s="18">
        <v>12</v>
      </c>
      <c r="C60" s="18">
        <v>15</v>
      </c>
      <c r="D60" s="39">
        <v>27</v>
      </c>
      <c r="E60" s="18">
        <v>23</v>
      </c>
      <c r="F60" s="18">
        <v>26</v>
      </c>
      <c r="G60" s="39">
        <v>49</v>
      </c>
      <c r="H60" s="18">
        <v>72</v>
      </c>
      <c r="I60" s="18">
        <v>71</v>
      </c>
      <c r="J60" s="39">
        <v>143</v>
      </c>
      <c r="K60" s="18">
        <v>43</v>
      </c>
      <c r="L60" s="18">
        <v>40</v>
      </c>
      <c r="M60" s="39">
        <v>83</v>
      </c>
      <c r="N60" s="19">
        <v>1722</v>
      </c>
      <c r="O60" s="19">
        <v>1806</v>
      </c>
      <c r="P60" s="19">
        <v>3528</v>
      </c>
    </row>
    <row r="61" spans="1:16" ht="12.75">
      <c r="A61" s="18" t="s">
        <v>51</v>
      </c>
      <c r="B61" s="18">
        <v>152</v>
      </c>
      <c r="C61" s="18">
        <v>175</v>
      </c>
      <c r="D61" s="39">
        <v>327</v>
      </c>
      <c r="E61" s="18">
        <v>312</v>
      </c>
      <c r="F61" s="18">
        <v>306</v>
      </c>
      <c r="G61" s="39">
        <v>618</v>
      </c>
      <c r="H61" s="18">
        <v>711</v>
      </c>
      <c r="I61" s="18">
        <v>686</v>
      </c>
      <c r="J61" s="40">
        <v>1397</v>
      </c>
      <c r="K61" s="18">
        <v>562</v>
      </c>
      <c r="L61" s="18">
        <v>524</v>
      </c>
      <c r="M61" s="40">
        <v>1086</v>
      </c>
      <c r="N61" s="19">
        <v>22703</v>
      </c>
      <c r="O61" s="19">
        <v>25243</v>
      </c>
      <c r="P61" s="19">
        <v>47946</v>
      </c>
    </row>
    <row r="62" spans="1:16" ht="12.75">
      <c r="A62" s="18" t="s">
        <v>52</v>
      </c>
      <c r="B62" s="18">
        <v>2</v>
      </c>
      <c r="C62" s="18">
        <v>1</v>
      </c>
      <c r="D62" s="39">
        <v>3</v>
      </c>
      <c r="E62" s="18">
        <v>5</v>
      </c>
      <c r="F62" s="18">
        <v>7</v>
      </c>
      <c r="G62" s="39">
        <v>12</v>
      </c>
      <c r="H62" s="18">
        <v>16</v>
      </c>
      <c r="I62" s="18">
        <v>11</v>
      </c>
      <c r="J62" s="39">
        <v>27</v>
      </c>
      <c r="K62" s="18">
        <v>34</v>
      </c>
      <c r="L62" s="18">
        <v>8</v>
      </c>
      <c r="M62" s="39">
        <v>42</v>
      </c>
      <c r="N62" s="19">
        <v>276</v>
      </c>
      <c r="O62" s="19">
        <v>253</v>
      </c>
      <c r="P62" s="19">
        <v>529</v>
      </c>
    </row>
    <row r="63" spans="1:16" ht="12.75">
      <c r="A63" s="18" t="s">
        <v>53</v>
      </c>
      <c r="B63" s="18">
        <v>5</v>
      </c>
      <c r="C63" s="18">
        <v>3</v>
      </c>
      <c r="D63" s="39">
        <v>8</v>
      </c>
      <c r="E63" s="18">
        <v>9</v>
      </c>
      <c r="F63" s="18">
        <v>8</v>
      </c>
      <c r="G63" s="39">
        <v>17</v>
      </c>
      <c r="H63" s="18">
        <v>15</v>
      </c>
      <c r="I63" s="18">
        <v>11</v>
      </c>
      <c r="J63" s="39">
        <v>26</v>
      </c>
      <c r="K63" s="18">
        <v>14</v>
      </c>
      <c r="L63" s="18">
        <v>18</v>
      </c>
      <c r="M63" s="39">
        <v>32</v>
      </c>
      <c r="N63" s="19">
        <v>842</v>
      </c>
      <c r="O63" s="19">
        <v>803</v>
      </c>
      <c r="P63" s="19">
        <v>1645</v>
      </c>
    </row>
    <row r="64" spans="1:16" ht="12.75">
      <c r="A64" s="18"/>
      <c r="B64" s="18"/>
      <c r="C64" s="18"/>
      <c r="D64" s="39"/>
      <c r="E64" s="18"/>
      <c r="F64" s="18"/>
      <c r="G64" s="39"/>
      <c r="H64" s="18"/>
      <c r="I64" s="18"/>
      <c r="J64" s="39"/>
      <c r="K64" s="18"/>
      <c r="L64" s="18"/>
      <c r="M64" s="39"/>
      <c r="N64" s="19"/>
      <c r="O64" s="19"/>
      <c r="P64" s="19"/>
    </row>
    <row r="65" spans="1:16" ht="12.75">
      <c r="A65" s="20" t="s">
        <v>97</v>
      </c>
      <c r="B65" s="18">
        <f>SUM(B11:B64)</f>
        <v>472</v>
      </c>
      <c r="C65" s="18">
        <f>SUM(C11:C64)</f>
        <v>468</v>
      </c>
      <c r="D65" s="39">
        <v>983</v>
      </c>
      <c r="E65" s="18">
        <f>SUM(E11:E64)</f>
        <v>903</v>
      </c>
      <c r="F65" s="18">
        <f>SUM(F11:F64)</f>
        <v>927</v>
      </c>
      <c r="G65" s="40">
        <v>1839</v>
      </c>
      <c r="H65" s="19">
        <f>SUM(H11:H64)</f>
        <v>2335</v>
      </c>
      <c r="I65" s="19">
        <f>SUM(I11:I64)</f>
        <v>2182</v>
      </c>
      <c r="J65" s="40">
        <v>4294</v>
      </c>
      <c r="K65" s="18">
        <f>SUM(K11:K64)</f>
        <v>1988</v>
      </c>
      <c r="L65" s="18">
        <f>SUM(L11:L64)</f>
        <v>1835</v>
      </c>
      <c r="M65" s="40">
        <v>3743</v>
      </c>
      <c r="N65" s="19">
        <f>SUM(N11:N64)</f>
        <v>63437</v>
      </c>
      <c r="O65" s="19">
        <f>SUM(O11:O64)</f>
        <v>68132</v>
      </c>
      <c r="P65" s="19">
        <f>SUM(P11:P64)</f>
        <v>131569</v>
      </c>
    </row>
    <row r="66" ht="12.75">
      <c r="P66" s="7"/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3" width="6.7109375" style="0" customWidth="1"/>
    <col min="14" max="16" width="7.7109375" style="0" customWidth="1"/>
  </cols>
  <sheetData>
    <row r="1" ht="18.75">
      <c r="A1" s="3" t="s">
        <v>54</v>
      </c>
    </row>
    <row r="2" ht="18.75">
      <c r="A2" s="3" t="s">
        <v>123</v>
      </c>
    </row>
    <row r="3" ht="7.5" customHeight="1"/>
    <row r="4" ht="18.75">
      <c r="A4" s="3" t="s">
        <v>99</v>
      </c>
    </row>
    <row r="6" spans="5:7" ht="12.75">
      <c r="E6" s="30"/>
      <c r="F6" s="30"/>
      <c r="G6" s="30"/>
    </row>
    <row r="7" spans="1:16" ht="12.75">
      <c r="A7" s="24"/>
      <c r="B7" s="42" t="s">
        <v>103</v>
      </c>
      <c r="C7" s="43"/>
      <c r="D7" s="44"/>
      <c r="E7" s="42" t="s">
        <v>104</v>
      </c>
      <c r="F7" s="43"/>
      <c r="G7" s="44"/>
      <c r="H7" s="42" t="s">
        <v>105</v>
      </c>
      <c r="I7" s="43"/>
      <c r="J7" s="44"/>
      <c r="K7" s="42" t="s">
        <v>106</v>
      </c>
      <c r="L7" s="43"/>
      <c r="M7" s="44"/>
      <c r="N7" s="42" t="s">
        <v>102</v>
      </c>
      <c r="O7" s="43"/>
      <c r="P7" s="44"/>
    </row>
    <row r="8" spans="1:16" ht="12.75">
      <c r="A8" s="38" t="s">
        <v>56</v>
      </c>
      <c r="B8" s="23" t="s">
        <v>100</v>
      </c>
      <c r="C8" s="32" t="s">
        <v>101</v>
      </c>
      <c r="D8" s="23" t="s">
        <v>102</v>
      </c>
      <c r="E8" s="23" t="s">
        <v>100</v>
      </c>
      <c r="F8" s="32" t="s">
        <v>101</v>
      </c>
      <c r="G8" s="23" t="s">
        <v>102</v>
      </c>
      <c r="H8" s="23" t="s">
        <v>100</v>
      </c>
      <c r="I8" s="32" t="s">
        <v>101</v>
      </c>
      <c r="J8" s="23" t="s">
        <v>102</v>
      </c>
      <c r="K8" s="23" t="s">
        <v>100</v>
      </c>
      <c r="L8" s="32" t="s">
        <v>101</v>
      </c>
      <c r="M8" s="23" t="s">
        <v>102</v>
      </c>
      <c r="N8" s="23" t="s">
        <v>100</v>
      </c>
      <c r="O8" s="23" t="s">
        <v>101</v>
      </c>
      <c r="P8" s="23" t="s">
        <v>102</v>
      </c>
    </row>
    <row r="11" spans="1:16" ht="12.75">
      <c r="A11" t="s">
        <v>64</v>
      </c>
      <c r="B11">
        <v>3</v>
      </c>
      <c r="C11">
        <v>3</v>
      </c>
      <c r="D11" s="34">
        <v>6</v>
      </c>
      <c r="E11">
        <v>2</v>
      </c>
      <c r="F11">
        <v>5</v>
      </c>
      <c r="G11" s="34">
        <v>7</v>
      </c>
      <c r="H11">
        <v>11</v>
      </c>
      <c r="I11">
        <v>9</v>
      </c>
      <c r="J11" s="34">
        <v>20</v>
      </c>
      <c r="K11">
        <v>15</v>
      </c>
      <c r="L11">
        <v>6</v>
      </c>
      <c r="M11" s="34">
        <v>21</v>
      </c>
      <c r="N11" s="6">
        <v>239</v>
      </c>
      <c r="O11" s="6">
        <v>213</v>
      </c>
      <c r="P11" s="6">
        <v>452</v>
      </c>
    </row>
    <row r="12" spans="1:16" ht="12.75">
      <c r="A12" t="s">
        <v>65</v>
      </c>
      <c r="B12">
        <v>1</v>
      </c>
      <c r="C12">
        <v>0</v>
      </c>
      <c r="D12" s="34">
        <v>1</v>
      </c>
      <c r="E12">
        <v>0</v>
      </c>
      <c r="F12">
        <v>1</v>
      </c>
      <c r="G12" s="34">
        <v>1</v>
      </c>
      <c r="H12">
        <v>3</v>
      </c>
      <c r="I12">
        <v>3</v>
      </c>
      <c r="J12" s="34">
        <v>6</v>
      </c>
      <c r="K12">
        <v>1</v>
      </c>
      <c r="L12">
        <v>1</v>
      </c>
      <c r="M12" s="34">
        <v>2</v>
      </c>
      <c r="N12" s="6">
        <v>48</v>
      </c>
      <c r="O12" s="6">
        <v>63</v>
      </c>
      <c r="P12" s="6">
        <v>111</v>
      </c>
    </row>
    <row r="13" spans="1:16" ht="12.75">
      <c r="A13" t="s">
        <v>66</v>
      </c>
      <c r="B13">
        <v>0</v>
      </c>
      <c r="C13">
        <v>0</v>
      </c>
      <c r="D13" s="34">
        <v>0</v>
      </c>
      <c r="E13">
        <v>1</v>
      </c>
      <c r="F13">
        <v>3</v>
      </c>
      <c r="G13" s="34">
        <v>4</v>
      </c>
      <c r="H13">
        <v>3</v>
      </c>
      <c r="I13">
        <v>4</v>
      </c>
      <c r="J13" s="34">
        <v>7</v>
      </c>
      <c r="K13">
        <v>3</v>
      </c>
      <c r="L13">
        <v>4</v>
      </c>
      <c r="M13" s="34">
        <v>7</v>
      </c>
      <c r="N13" s="6">
        <v>147</v>
      </c>
      <c r="O13" s="6">
        <v>139</v>
      </c>
      <c r="P13" s="6">
        <v>286</v>
      </c>
    </row>
    <row r="14" spans="1:16" ht="12.75">
      <c r="A14" t="s">
        <v>67</v>
      </c>
      <c r="B14">
        <v>66</v>
      </c>
      <c r="C14">
        <v>36</v>
      </c>
      <c r="D14" s="34">
        <v>102</v>
      </c>
      <c r="E14">
        <v>86</v>
      </c>
      <c r="F14">
        <v>83</v>
      </c>
      <c r="G14" s="34">
        <v>169</v>
      </c>
      <c r="H14">
        <v>221</v>
      </c>
      <c r="I14">
        <v>207</v>
      </c>
      <c r="J14" s="34">
        <v>428</v>
      </c>
      <c r="K14">
        <v>218</v>
      </c>
      <c r="L14">
        <v>207</v>
      </c>
      <c r="M14" s="34">
        <v>425</v>
      </c>
      <c r="N14" s="6">
        <v>6712</v>
      </c>
      <c r="O14" s="6">
        <v>7411</v>
      </c>
      <c r="P14" s="6">
        <v>14123</v>
      </c>
    </row>
    <row r="15" spans="1:16" ht="12.75">
      <c r="A15" t="s">
        <v>68</v>
      </c>
      <c r="B15">
        <v>0</v>
      </c>
      <c r="C15">
        <v>0</v>
      </c>
      <c r="D15" s="34">
        <v>0</v>
      </c>
      <c r="E15">
        <v>1</v>
      </c>
      <c r="F15">
        <v>1</v>
      </c>
      <c r="G15" s="34">
        <v>2</v>
      </c>
      <c r="H15">
        <v>3</v>
      </c>
      <c r="I15">
        <v>4</v>
      </c>
      <c r="J15" s="34">
        <v>7</v>
      </c>
      <c r="K15">
        <v>1</v>
      </c>
      <c r="L15">
        <v>3</v>
      </c>
      <c r="M15" s="34">
        <v>4</v>
      </c>
      <c r="N15" s="6">
        <v>86</v>
      </c>
      <c r="O15" s="6">
        <v>102</v>
      </c>
      <c r="P15" s="6">
        <v>188</v>
      </c>
    </row>
    <row r="16" spans="1:16" ht="12.75">
      <c r="A16" t="s">
        <v>69</v>
      </c>
      <c r="B16">
        <v>2</v>
      </c>
      <c r="C16">
        <v>1</v>
      </c>
      <c r="D16" s="34">
        <v>3</v>
      </c>
      <c r="E16">
        <v>0</v>
      </c>
      <c r="F16">
        <v>0</v>
      </c>
      <c r="G16" s="34">
        <v>0</v>
      </c>
      <c r="H16">
        <v>3</v>
      </c>
      <c r="I16">
        <v>2</v>
      </c>
      <c r="J16" s="34">
        <v>5</v>
      </c>
      <c r="K16">
        <v>3</v>
      </c>
      <c r="L16">
        <v>2</v>
      </c>
      <c r="M16" s="34">
        <v>5</v>
      </c>
      <c r="N16" s="6">
        <v>115</v>
      </c>
      <c r="O16" s="6">
        <v>118</v>
      </c>
      <c r="P16" s="6">
        <v>233</v>
      </c>
    </row>
    <row r="17" spans="1:16" ht="12.75">
      <c r="A17" t="s">
        <v>70</v>
      </c>
      <c r="B17">
        <v>0</v>
      </c>
      <c r="C17">
        <v>0</v>
      </c>
      <c r="D17" s="34">
        <v>0</v>
      </c>
      <c r="E17">
        <v>0</v>
      </c>
      <c r="F17">
        <v>3</v>
      </c>
      <c r="G17" s="34">
        <v>3</v>
      </c>
      <c r="H17">
        <v>1</v>
      </c>
      <c r="I17">
        <v>0</v>
      </c>
      <c r="J17" s="34">
        <v>1</v>
      </c>
      <c r="K17">
        <v>3</v>
      </c>
      <c r="L17">
        <v>1</v>
      </c>
      <c r="M17" s="34">
        <v>4</v>
      </c>
      <c r="N17" s="6">
        <v>39</v>
      </c>
      <c r="O17" s="6">
        <v>36</v>
      </c>
      <c r="P17" s="6">
        <v>75</v>
      </c>
    </row>
    <row r="18" spans="1:16" ht="12.75">
      <c r="A18" t="s">
        <v>71</v>
      </c>
      <c r="B18">
        <v>4</v>
      </c>
      <c r="C18">
        <v>0</v>
      </c>
      <c r="D18" s="34">
        <v>4</v>
      </c>
      <c r="E18">
        <v>9</v>
      </c>
      <c r="F18">
        <v>7</v>
      </c>
      <c r="G18" s="34">
        <v>16</v>
      </c>
      <c r="H18">
        <v>21</v>
      </c>
      <c r="I18">
        <v>17</v>
      </c>
      <c r="J18" s="34">
        <v>38</v>
      </c>
      <c r="K18">
        <v>15</v>
      </c>
      <c r="L18">
        <v>11</v>
      </c>
      <c r="M18" s="34">
        <v>26</v>
      </c>
      <c r="N18" s="6">
        <v>448</v>
      </c>
      <c r="O18" s="6">
        <v>452</v>
      </c>
      <c r="P18" s="6">
        <v>900</v>
      </c>
    </row>
    <row r="19" spans="1:16" ht="12.75">
      <c r="A19" t="s">
        <v>72</v>
      </c>
      <c r="B19">
        <v>0</v>
      </c>
      <c r="C19">
        <v>0</v>
      </c>
      <c r="D19" s="34">
        <v>0</v>
      </c>
      <c r="E19">
        <v>0</v>
      </c>
      <c r="F19">
        <v>1</v>
      </c>
      <c r="G19" s="34">
        <v>1</v>
      </c>
      <c r="H19">
        <v>1</v>
      </c>
      <c r="I19">
        <v>3</v>
      </c>
      <c r="J19" s="34">
        <v>4</v>
      </c>
      <c r="K19">
        <v>3</v>
      </c>
      <c r="L19">
        <v>3</v>
      </c>
      <c r="M19" s="34">
        <v>6</v>
      </c>
      <c r="N19" s="6">
        <v>23</v>
      </c>
      <c r="O19" s="6">
        <v>27</v>
      </c>
      <c r="P19" s="6">
        <v>50</v>
      </c>
    </row>
    <row r="20" spans="1:16" ht="12.75">
      <c r="A20" t="s">
        <v>73</v>
      </c>
      <c r="B20">
        <v>0</v>
      </c>
      <c r="C20">
        <v>0</v>
      </c>
      <c r="D20" s="34">
        <v>0</v>
      </c>
      <c r="E20">
        <v>3</v>
      </c>
      <c r="F20">
        <v>1</v>
      </c>
      <c r="G20" s="34">
        <v>4</v>
      </c>
      <c r="H20">
        <v>5</v>
      </c>
      <c r="I20">
        <v>4</v>
      </c>
      <c r="J20" s="34">
        <v>9</v>
      </c>
      <c r="K20">
        <v>2</v>
      </c>
      <c r="L20">
        <v>0</v>
      </c>
      <c r="M20" s="34">
        <v>2</v>
      </c>
      <c r="N20" s="6">
        <v>115</v>
      </c>
      <c r="O20" s="6">
        <v>138</v>
      </c>
      <c r="P20" s="6">
        <v>253</v>
      </c>
    </row>
    <row r="21" spans="1:16" ht="12.75">
      <c r="A21" t="s">
        <v>74</v>
      </c>
      <c r="B21">
        <v>1</v>
      </c>
      <c r="C21">
        <v>2</v>
      </c>
      <c r="D21" s="34">
        <v>3</v>
      </c>
      <c r="E21">
        <v>5</v>
      </c>
      <c r="F21">
        <v>3</v>
      </c>
      <c r="G21" s="34">
        <v>8</v>
      </c>
      <c r="H21">
        <v>9</v>
      </c>
      <c r="I21">
        <v>4</v>
      </c>
      <c r="J21" s="34">
        <v>13</v>
      </c>
      <c r="K21">
        <v>3</v>
      </c>
      <c r="L21">
        <v>4</v>
      </c>
      <c r="M21" s="34">
        <v>7</v>
      </c>
      <c r="N21" s="6">
        <v>146</v>
      </c>
      <c r="O21" s="6">
        <v>154</v>
      </c>
      <c r="P21" s="6">
        <v>300</v>
      </c>
    </row>
    <row r="22" spans="1:16" ht="12.75">
      <c r="A22" t="s">
        <v>75</v>
      </c>
      <c r="B22">
        <v>0</v>
      </c>
      <c r="C22">
        <v>0</v>
      </c>
      <c r="D22" s="34">
        <v>0</v>
      </c>
      <c r="E22">
        <v>1</v>
      </c>
      <c r="F22">
        <v>3</v>
      </c>
      <c r="G22" s="34">
        <v>4</v>
      </c>
      <c r="H22">
        <v>1</v>
      </c>
      <c r="I22">
        <v>2</v>
      </c>
      <c r="J22" s="34">
        <v>3</v>
      </c>
      <c r="K22">
        <v>2</v>
      </c>
      <c r="L22">
        <v>6</v>
      </c>
      <c r="M22" s="34">
        <v>8</v>
      </c>
      <c r="N22" s="6">
        <v>133</v>
      </c>
      <c r="O22" s="6">
        <v>129</v>
      </c>
      <c r="P22" s="6">
        <v>262</v>
      </c>
    </row>
    <row r="23" spans="1:16" ht="12.75">
      <c r="A23" t="s">
        <v>76</v>
      </c>
      <c r="B23">
        <v>44</v>
      </c>
      <c r="C23">
        <v>46</v>
      </c>
      <c r="D23" s="34">
        <v>90</v>
      </c>
      <c r="E23">
        <v>44</v>
      </c>
      <c r="F23">
        <v>46</v>
      </c>
      <c r="G23" s="34">
        <v>90</v>
      </c>
      <c r="H23">
        <v>137</v>
      </c>
      <c r="I23">
        <v>124</v>
      </c>
      <c r="J23" s="34">
        <v>261</v>
      </c>
      <c r="K23">
        <v>118</v>
      </c>
      <c r="L23">
        <v>98</v>
      </c>
      <c r="M23" s="34">
        <v>216</v>
      </c>
      <c r="N23" s="6">
        <v>4169</v>
      </c>
      <c r="O23" s="6">
        <v>4374</v>
      </c>
      <c r="P23" s="6">
        <v>8543</v>
      </c>
    </row>
    <row r="24" spans="1:16" ht="12.75">
      <c r="A24" t="s">
        <v>77</v>
      </c>
      <c r="B24">
        <v>0</v>
      </c>
      <c r="C24">
        <v>1</v>
      </c>
      <c r="D24" s="34">
        <v>1</v>
      </c>
      <c r="E24">
        <v>5</v>
      </c>
      <c r="F24">
        <v>1</v>
      </c>
      <c r="G24" s="34">
        <v>6</v>
      </c>
      <c r="H24">
        <v>6</v>
      </c>
      <c r="I24">
        <v>4</v>
      </c>
      <c r="J24" s="34">
        <v>10</v>
      </c>
      <c r="K24">
        <v>2</v>
      </c>
      <c r="L24">
        <v>4</v>
      </c>
      <c r="M24" s="34">
        <v>6</v>
      </c>
      <c r="N24" s="6">
        <v>175</v>
      </c>
      <c r="O24" s="6">
        <v>177</v>
      </c>
      <c r="P24" s="6">
        <v>352</v>
      </c>
    </row>
    <row r="25" spans="1:16" ht="12.75">
      <c r="A25" t="s">
        <v>78</v>
      </c>
      <c r="B25">
        <v>1</v>
      </c>
      <c r="C25">
        <v>5</v>
      </c>
      <c r="D25" s="34">
        <v>6</v>
      </c>
      <c r="E25">
        <v>8</v>
      </c>
      <c r="F25">
        <v>3</v>
      </c>
      <c r="G25" s="34">
        <v>11</v>
      </c>
      <c r="H25">
        <v>14</v>
      </c>
      <c r="I25">
        <v>12</v>
      </c>
      <c r="J25" s="34">
        <v>26</v>
      </c>
      <c r="K25">
        <v>14</v>
      </c>
      <c r="L25">
        <v>13</v>
      </c>
      <c r="M25" s="34">
        <v>27</v>
      </c>
      <c r="N25" s="6">
        <v>386</v>
      </c>
      <c r="O25" s="6">
        <v>417</v>
      </c>
      <c r="P25" s="6">
        <v>803</v>
      </c>
    </row>
    <row r="26" spans="1:16" ht="12.75">
      <c r="A26" t="s">
        <v>79</v>
      </c>
      <c r="B26">
        <v>1</v>
      </c>
      <c r="C26">
        <v>1</v>
      </c>
      <c r="D26" s="34">
        <v>2</v>
      </c>
      <c r="E26">
        <v>1</v>
      </c>
      <c r="F26">
        <v>0</v>
      </c>
      <c r="G26" s="34">
        <v>1</v>
      </c>
      <c r="H26">
        <v>3</v>
      </c>
      <c r="I26">
        <v>0</v>
      </c>
      <c r="J26" s="34">
        <v>3</v>
      </c>
      <c r="K26">
        <v>1</v>
      </c>
      <c r="L26">
        <v>1</v>
      </c>
      <c r="M26" s="34">
        <v>2</v>
      </c>
      <c r="N26" s="6">
        <v>50</v>
      </c>
      <c r="O26" s="6">
        <v>49</v>
      </c>
      <c r="P26" s="6">
        <v>99</v>
      </c>
    </row>
    <row r="27" spans="1:16" ht="12.75">
      <c r="A27" t="s">
        <v>80</v>
      </c>
      <c r="B27">
        <v>1</v>
      </c>
      <c r="C27">
        <v>0</v>
      </c>
      <c r="D27" s="34">
        <v>1</v>
      </c>
      <c r="E27">
        <v>0</v>
      </c>
      <c r="F27">
        <v>1</v>
      </c>
      <c r="G27" s="34">
        <v>1</v>
      </c>
      <c r="H27">
        <v>1</v>
      </c>
      <c r="I27">
        <v>2</v>
      </c>
      <c r="J27" s="34">
        <v>3</v>
      </c>
      <c r="K27">
        <v>0</v>
      </c>
      <c r="L27">
        <v>1</v>
      </c>
      <c r="M27" s="34">
        <v>1</v>
      </c>
      <c r="N27" s="6">
        <v>61</v>
      </c>
      <c r="O27" s="6">
        <v>55</v>
      </c>
      <c r="P27" s="6">
        <v>116</v>
      </c>
    </row>
    <row r="28" spans="1:16" ht="12.75">
      <c r="A28" t="s">
        <v>81</v>
      </c>
      <c r="B28">
        <v>2</v>
      </c>
      <c r="C28">
        <v>0</v>
      </c>
      <c r="D28" s="34">
        <v>2</v>
      </c>
      <c r="E28">
        <v>2</v>
      </c>
      <c r="F28">
        <v>2</v>
      </c>
      <c r="G28" s="34">
        <v>4</v>
      </c>
      <c r="H28">
        <v>2</v>
      </c>
      <c r="I28">
        <v>5</v>
      </c>
      <c r="J28" s="34">
        <v>7</v>
      </c>
      <c r="K28">
        <v>2</v>
      </c>
      <c r="L28">
        <v>0</v>
      </c>
      <c r="M28" s="34">
        <v>2</v>
      </c>
      <c r="N28" s="6">
        <v>96</v>
      </c>
      <c r="O28" s="6">
        <v>98</v>
      </c>
      <c r="P28" s="6">
        <v>194</v>
      </c>
    </row>
    <row r="29" spans="1:16" ht="12.75">
      <c r="A29" t="s">
        <v>82</v>
      </c>
      <c r="B29">
        <v>2</v>
      </c>
      <c r="C29">
        <v>3</v>
      </c>
      <c r="D29" s="34">
        <v>5</v>
      </c>
      <c r="E29">
        <v>4</v>
      </c>
      <c r="F29">
        <v>2</v>
      </c>
      <c r="G29" s="34">
        <v>6</v>
      </c>
      <c r="H29">
        <v>15</v>
      </c>
      <c r="I29">
        <v>13</v>
      </c>
      <c r="J29" s="34">
        <v>28</v>
      </c>
      <c r="K29">
        <v>4</v>
      </c>
      <c r="L29">
        <v>9</v>
      </c>
      <c r="M29" s="34">
        <v>13</v>
      </c>
      <c r="N29" s="6">
        <v>282</v>
      </c>
      <c r="O29" s="6">
        <v>292</v>
      </c>
      <c r="P29" s="6">
        <v>574</v>
      </c>
    </row>
    <row r="30" spans="1:16" ht="12.75">
      <c r="A30" t="s">
        <v>83</v>
      </c>
      <c r="B30">
        <v>17</v>
      </c>
      <c r="C30">
        <v>18</v>
      </c>
      <c r="D30" s="34">
        <v>35</v>
      </c>
      <c r="E30">
        <v>19</v>
      </c>
      <c r="F30">
        <v>31</v>
      </c>
      <c r="G30" s="34">
        <v>50</v>
      </c>
      <c r="H30">
        <v>54</v>
      </c>
      <c r="I30">
        <v>70</v>
      </c>
      <c r="J30" s="34">
        <v>124</v>
      </c>
      <c r="K30">
        <v>42</v>
      </c>
      <c r="L30">
        <v>50</v>
      </c>
      <c r="M30" s="34">
        <v>92</v>
      </c>
      <c r="N30" s="6">
        <v>2028</v>
      </c>
      <c r="O30" s="6">
        <v>2209</v>
      </c>
      <c r="P30" s="6">
        <v>4237</v>
      </c>
    </row>
    <row r="31" spans="1:16" ht="12.75">
      <c r="A31" t="s">
        <v>84</v>
      </c>
      <c r="B31">
        <v>0</v>
      </c>
      <c r="C31">
        <v>0</v>
      </c>
      <c r="D31" s="34">
        <v>0</v>
      </c>
      <c r="E31">
        <v>1</v>
      </c>
      <c r="F31">
        <v>0</v>
      </c>
      <c r="G31" s="34">
        <v>1</v>
      </c>
      <c r="H31">
        <v>1</v>
      </c>
      <c r="I31">
        <v>0</v>
      </c>
      <c r="J31" s="34">
        <v>1</v>
      </c>
      <c r="K31">
        <v>3</v>
      </c>
      <c r="L31">
        <v>4</v>
      </c>
      <c r="M31" s="34">
        <v>7</v>
      </c>
      <c r="N31" s="6">
        <v>30</v>
      </c>
      <c r="O31" s="6">
        <v>43</v>
      </c>
      <c r="P31" s="6">
        <v>73</v>
      </c>
    </row>
    <row r="32" spans="1:16" ht="12.75">
      <c r="A32" t="s">
        <v>85</v>
      </c>
      <c r="B32">
        <v>0</v>
      </c>
      <c r="C32">
        <v>0</v>
      </c>
      <c r="D32" s="34">
        <v>0</v>
      </c>
      <c r="E32">
        <v>0</v>
      </c>
      <c r="F32">
        <v>1</v>
      </c>
      <c r="G32" s="34">
        <v>1</v>
      </c>
      <c r="H32">
        <v>2</v>
      </c>
      <c r="I32">
        <v>6</v>
      </c>
      <c r="J32" s="34">
        <v>8</v>
      </c>
      <c r="K32">
        <v>4</v>
      </c>
      <c r="L32">
        <v>3</v>
      </c>
      <c r="M32" s="34">
        <v>7</v>
      </c>
      <c r="N32" s="6">
        <v>47</v>
      </c>
      <c r="O32" s="6">
        <v>34</v>
      </c>
      <c r="P32" s="6">
        <v>81</v>
      </c>
    </row>
    <row r="33" spans="1:16" ht="12.75">
      <c r="A33" t="s">
        <v>86</v>
      </c>
      <c r="B33">
        <v>0</v>
      </c>
      <c r="C33">
        <v>0</v>
      </c>
      <c r="D33" s="34">
        <v>0</v>
      </c>
      <c r="E33">
        <v>1</v>
      </c>
      <c r="F33">
        <v>0</v>
      </c>
      <c r="G33" s="34">
        <v>1</v>
      </c>
      <c r="H33">
        <v>4</v>
      </c>
      <c r="I33">
        <v>7</v>
      </c>
      <c r="J33" s="34">
        <v>11</v>
      </c>
      <c r="K33">
        <v>1</v>
      </c>
      <c r="L33">
        <v>0</v>
      </c>
      <c r="M33" s="34">
        <v>1</v>
      </c>
      <c r="N33" s="6">
        <v>84</v>
      </c>
      <c r="O33" s="6">
        <v>74</v>
      </c>
      <c r="P33" s="6">
        <v>158</v>
      </c>
    </row>
    <row r="34" spans="1:16" ht="12.75">
      <c r="A34" t="s">
        <v>87</v>
      </c>
      <c r="B34">
        <v>1</v>
      </c>
      <c r="C34">
        <v>0</v>
      </c>
      <c r="D34" s="34">
        <v>1</v>
      </c>
      <c r="E34">
        <v>0</v>
      </c>
      <c r="F34">
        <v>1</v>
      </c>
      <c r="G34" s="34">
        <v>1</v>
      </c>
      <c r="H34">
        <v>1</v>
      </c>
      <c r="I34">
        <v>0</v>
      </c>
      <c r="J34" s="34">
        <v>1</v>
      </c>
      <c r="K34">
        <v>1</v>
      </c>
      <c r="L34">
        <v>3</v>
      </c>
      <c r="M34" s="34">
        <v>4</v>
      </c>
      <c r="N34" s="6">
        <v>78</v>
      </c>
      <c r="O34" s="6">
        <v>71</v>
      </c>
      <c r="P34" s="6">
        <v>149</v>
      </c>
    </row>
    <row r="35" spans="1:16" ht="12.75">
      <c r="A35" t="s">
        <v>88</v>
      </c>
      <c r="B35">
        <v>0</v>
      </c>
      <c r="C35">
        <v>0</v>
      </c>
      <c r="D35" s="34">
        <v>0</v>
      </c>
      <c r="E35">
        <v>3</v>
      </c>
      <c r="F35">
        <v>2</v>
      </c>
      <c r="G35" s="34">
        <v>5</v>
      </c>
      <c r="H35">
        <v>11</v>
      </c>
      <c r="I35">
        <v>5</v>
      </c>
      <c r="J35" s="34">
        <v>16</v>
      </c>
      <c r="K35">
        <v>4</v>
      </c>
      <c r="L35">
        <v>4</v>
      </c>
      <c r="M35" s="34">
        <v>8</v>
      </c>
      <c r="N35" s="6">
        <v>136</v>
      </c>
      <c r="O35" s="6">
        <v>112</v>
      </c>
      <c r="P35" s="6">
        <v>248</v>
      </c>
    </row>
    <row r="36" spans="1:16" ht="12.75">
      <c r="A36" t="s">
        <v>89</v>
      </c>
      <c r="B36">
        <v>0</v>
      </c>
      <c r="C36">
        <v>0</v>
      </c>
      <c r="D36" s="34">
        <v>0</v>
      </c>
      <c r="E36">
        <v>1</v>
      </c>
      <c r="F36">
        <v>0</v>
      </c>
      <c r="G36" s="34">
        <v>1</v>
      </c>
      <c r="H36">
        <v>1</v>
      </c>
      <c r="I36">
        <v>2</v>
      </c>
      <c r="J36" s="34">
        <v>3</v>
      </c>
      <c r="K36">
        <v>2</v>
      </c>
      <c r="L36">
        <v>4</v>
      </c>
      <c r="M36" s="34">
        <v>6</v>
      </c>
      <c r="N36" s="6">
        <v>110</v>
      </c>
      <c r="O36" s="6">
        <v>89</v>
      </c>
      <c r="P36" s="6">
        <v>199</v>
      </c>
    </row>
    <row r="37" spans="1:16" ht="12.75">
      <c r="A37" t="s">
        <v>90</v>
      </c>
      <c r="B37">
        <v>0</v>
      </c>
      <c r="C37">
        <v>0</v>
      </c>
      <c r="D37" s="34">
        <v>0</v>
      </c>
      <c r="E37">
        <v>2</v>
      </c>
      <c r="F37">
        <v>0</v>
      </c>
      <c r="G37" s="34">
        <v>2</v>
      </c>
      <c r="H37">
        <v>0</v>
      </c>
      <c r="I37">
        <v>0</v>
      </c>
      <c r="J37" s="34">
        <v>0</v>
      </c>
      <c r="K37">
        <v>1</v>
      </c>
      <c r="L37">
        <v>0</v>
      </c>
      <c r="M37" s="34">
        <v>1</v>
      </c>
      <c r="N37" s="6">
        <v>40</v>
      </c>
      <c r="O37" s="6">
        <v>53</v>
      </c>
      <c r="P37" s="6">
        <v>93</v>
      </c>
    </row>
    <row r="38" spans="1:16" ht="12.75">
      <c r="A38" t="s">
        <v>91</v>
      </c>
      <c r="B38">
        <v>1</v>
      </c>
      <c r="C38">
        <v>3</v>
      </c>
      <c r="D38" s="34">
        <v>4</v>
      </c>
      <c r="E38">
        <v>3</v>
      </c>
      <c r="F38">
        <v>2</v>
      </c>
      <c r="G38" s="34">
        <v>5</v>
      </c>
      <c r="H38">
        <v>9</v>
      </c>
      <c r="I38">
        <v>7</v>
      </c>
      <c r="J38" s="34">
        <v>16</v>
      </c>
      <c r="K38">
        <v>3</v>
      </c>
      <c r="L38">
        <v>4</v>
      </c>
      <c r="M38" s="34">
        <v>7</v>
      </c>
      <c r="N38" s="6">
        <v>172</v>
      </c>
      <c r="O38" s="6">
        <v>198</v>
      </c>
      <c r="P38" s="6">
        <v>370</v>
      </c>
    </row>
    <row r="39" spans="1:16" ht="12.75">
      <c r="A39" t="s">
        <v>92</v>
      </c>
      <c r="B39">
        <v>1</v>
      </c>
      <c r="C39">
        <v>3</v>
      </c>
      <c r="D39" s="34">
        <v>4</v>
      </c>
      <c r="E39">
        <v>4</v>
      </c>
      <c r="F39">
        <v>1</v>
      </c>
      <c r="G39" s="34">
        <v>5</v>
      </c>
      <c r="H39">
        <v>9</v>
      </c>
      <c r="I39">
        <v>8</v>
      </c>
      <c r="J39" s="34">
        <v>17</v>
      </c>
      <c r="K39">
        <v>7</v>
      </c>
      <c r="L39">
        <v>5</v>
      </c>
      <c r="M39" s="34">
        <v>12</v>
      </c>
      <c r="N39" s="6">
        <v>211</v>
      </c>
      <c r="O39" s="6">
        <v>217</v>
      </c>
      <c r="P39" s="6">
        <v>428</v>
      </c>
    </row>
    <row r="40" spans="1:16" ht="12.75">
      <c r="A40" t="s">
        <v>93</v>
      </c>
      <c r="B40">
        <v>19</v>
      </c>
      <c r="C40">
        <v>18</v>
      </c>
      <c r="D40" s="34">
        <v>37</v>
      </c>
      <c r="E40">
        <v>28</v>
      </c>
      <c r="F40">
        <v>30</v>
      </c>
      <c r="G40" s="34">
        <v>58</v>
      </c>
      <c r="H40">
        <v>87</v>
      </c>
      <c r="I40">
        <v>65</v>
      </c>
      <c r="J40" s="34">
        <v>152</v>
      </c>
      <c r="K40">
        <v>82</v>
      </c>
      <c r="L40">
        <v>64</v>
      </c>
      <c r="M40" s="34">
        <v>146</v>
      </c>
      <c r="N40" s="6">
        <v>2439</v>
      </c>
      <c r="O40" s="6">
        <v>2564</v>
      </c>
      <c r="P40" s="6">
        <v>5003</v>
      </c>
    </row>
    <row r="41" spans="1:16" ht="12.75">
      <c r="A41" t="s">
        <v>94</v>
      </c>
      <c r="B41">
        <v>16</v>
      </c>
      <c r="C41">
        <v>11</v>
      </c>
      <c r="D41" s="34">
        <v>27</v>
      </c>
      <c r="E41">
        <v>14</v>
      </c>
      <c r="F41">
        <v>17</v>
      </c>
      <c r="G41" s="34">
        <v>31</v>
      </c>
      <c r="H41">
        <v>68</v>
      </c>
      <c r="I41">
        <v>55</v>
      </c>
      <c r="J41" s="34">
        <v>123</v>
      </c>
      <c r="K41">
        <v>50</v>
      </c>
      <c r="L41">
        <v>44</v>
      </c>
      <c r="M41" s="34">
        <v>94</v>
      </c>
      <c r="N41" s="6">
        <v>1203</v>
      </c>
      <c r="O41" s="6">
        <v>1212</v>
      </c>
      <c r="P41" s="6">
        <v>2415</v>
      </c>
    </row>
    <row r="42" spans="1:16" ht="12.75">
      <c r="A42" t="s">
        <v>95</v>
      </c>
      <c r="B42">
        <v>22</v>
      </c>
      <c r="C42">
        <v>26</v>
      </c>
      <c r="D42" s="34">
        <v>48</v>
      </c>
      <c r="E42">
        <v>53</v>
      </c>
      <c r="F42">
        <v>65</v>
      </c>
      <c r="G42" s="34">
        <v>118</v>
      </c>
      <c r="H42">
        <v>109</v>
      </c>
      <c r="I42">
        <v>121</v>
      </c>
      <c r="J42" s="34">
        <v>230</v>
      </c>
      <c r="K42">
        <v>75</v>
      </c>
      <c r="L42">
        <v>85</v>
      </c>
      <c r="M42" s="34">
        <v>160</v>
      </c>
      <c r="N42" s="6">
        <v>3640</v>
      </c>
      <c r="O42" s="6">
        <v>3903</v>
      </c>
      <c r="P42" s="6">
        <v>7543</v>
      </c>
    </row>
    <row r="43" spans="1:16" ht="12.75">
      <c r="A43" t="s">
        <v>96</v>
      </c>
      <c r="B43">
        <v>1</v>
      </c>
      <c r="C43">
        <v>1</v>
      </c>
      <c r="D43" s="34">
        <v>2</v>
      </c>
      <c r="E43">
        <v>1</v>
      </c>
      <c r="F43">
        <v>0</v>
      </c>
      <c r="G43" s="34">
        <v>1</v>
      </c>
      <c r="H43">
        <v>2</v>
      </c>
      <c r="I43">
        <v>0</v>
      </c>
      <c r="J43" s="34">
        <v>2</v>
      </c>
      <c r="K43">
        <v>5</v>
      </c>
      <c r="L43">
        <v>3</v>
      </c>
      <c r="M43" s="34">
        <v>8</v>
      </c>
      <c r="N43" s="6">
        <v>57</v>
      </c>
      <c r="O43" s="6">
        <v>73</v>
      </c>
      <c r="P43" s="6">
        <v>130</v>
      </c>
    </row>
    <row r="44" spans="4:16" ht="12.75">
      <c r="D44" s="34"/>
      <c r="G44" s="34"/>
      <c r="J44" s="34"/>
      <c r="M44" s="34"/>
      <c r="N44" s="6"/>
      <c r="O44" s="6"/>
      <c r="P44" s="6"/>
    </row>
    <row r="45" spans="1:16" ht="12.75">
      <c r="A45" s="4" t="s">
        <v>97</v>
      </c>
      <c r="B45">
        <f>SUM(B11:B44)</f>
        <v>206</v>
      </c>
      <c r="C45">
        <f>SUM(C11:C44)</f>
        <v>178</v>
      </c>
      <c r="D45" s="34">
        <v>386</v>
      </c>
      <c r="E45">
        <f>SUM(E11:E44)</f>
        <v>302</v>
      </c>
      <c r="F45">
        <f>SUM(F11:F44)</f>
        <v>316</v>
      </c>
      <c r="G45" s="34">
        <v>627</v>
      </c>
      <c r="H45">
        <f>SUM(H11:H44)</f>
        <v>818</v>
      </c>
      <c r="I45">
        <f>SUM(I11:I44)</f>
        <v>765</v>
      </c>
      <c r="J45" s="34">
        <v>1311</v>
      </c>
      <c r="K45">
        <f>SUM(K11:K44)</f>
        <v>690</v>
      </c>
      <c r="L45">
        <f>SUM(L11:L44)</f>
        <v>647</v>
      </c>
      <c r="M45" s="35">
        <v>1195</v>
      </c>
      <c r="N45" s="6">
        <f>SUM(N11:N44)</f>
        <v>23745</v>
      </c>
      <c r="O45" s="6">
        <f>SUM(O11:O44)</f>
        <v>25296</v>
      </c>
      <c r="P45" s="6">
        <f>SUM(P11:P44)</f>
        <v>49041</v>
      </c>
    </row>
  </sheetData>
  <mergeCells count="5">
    <mergeCell ref="N7:P7"/>
    <mergeCell ref="B7:D7"/>
    <mergeCell ref="E7:G7"/>
    <mergeCell ref="H7:J7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Vercelli</dc:creator>
  <cp:keywords/>
  <dc:description/>
  <cp:lastModifiedBy>Provincia di Vercelli</cp:lastModifiedBy>
  <cp:lastPrinted>2000-08-30T12:02:30Z</cp:lastPrinted>
  <dcterms:created xsi:type="dcterms:W3CDTF">1999-06-29T08:50:20Z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