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lDemProv" sheetId="1" r:id="rId1"/>
    <sheet name="BilDemVerc" sheetId="2" r:id="rId2"/>
    <sheet name="BilDemBorg" sheetId="3" r:id="rId3"/>
    <sheet name="IndDemProv" sheetId="4" r:id="rId4"/>
    <sheet name="IndDemVerc" sheetId="5" r:id="rId5"/>
    <sheet name="IndDemBorg" sheetId="6" r:id="rId6"/>
    <sheet name="ResSesProv" sheetId="7" r:id="rId7"/>
    <sheet name="ResSesVerc" sheetId="8" r:id="rId8"/>
    <sheet name="ResSesBorg" sheetId="9" r:id="rId9"/>
    <sheet name="FamiglieProv" sheetId="10" r:id="rId10"/>
    <sheet name="FamiglieVerc" sheetId="11" r:id="rId11"/>
    <sheet name="FamiglieBorg" sheetId="12" r:id="rId12"/>
  </sheets>
  <definedNames>
    <definedName name="_xlnm.Print_Titles" localSheetId="2">'BilDemBorg'!$7:$8</definedName>
    <definedName name="_xlnm.Print_Titles" localSheetId="1">'BilDemVerc'!$7:$8</definedName>
    <definedName name="_xlnm.Print_Titles" localSheetId="11">'FamiglieBorg'!$8:$8</definedName>
    <definedName name="_xlnm.Print_Titles" localSheetId="10">'FamiglieVerc'!$8:$8</definedName>
    <definedName name="_xlnm.Print_Titles" localSheetId="5">'IndDemBorg'!$7:$10</definedName>
    <definedName name="_xlnm.Print_Titles" localSheetId="4">'IndDemVerc'!$7:$10</definedName>
    <definedName name="_xlnm.Print_Titles" localSheetId="8">'ResSesBorg'!$7:$9</definedName>
    <definedName name="_xlnm.Print_Titles" localSheetId="7">'ResSesVerc'!$7:$9</definedName>
  </definedNames>
  <calcPr fullCalcOnLoad="1"/>
</workbook>
</file>

<file path=xl/sharedStrings.xml><?xml version="1.0" encoding="utf-8"?>
<sst xmlns="http://schemas.openxmlformats.org/spreadsheetml/2006/main" count="557" uniqueCount="129">
  <si>
    <t>Provincia di Vercelli</t>
  </si>
  <si>
    <t>ALBANO VERCELLESE</t>
  </si>
  <si>
    <t>ALICE CASTELLO</t>
  </si>
  <si>
    <t>ARBORIO</t>
  </si>
  <si>
    <t>ASIGLIANO VERCELLESE</t>
  </si>
  <si>
    <t>BALOCCO</t>
  </si>
  <si>
    <t>BIANZE'</t>
  </si>
  <si>
    <t>BORGO D'ALE</t>
  </si>
  <si>
    <t>BORGO VERCELLI</t>
  </si>
  <si>
    <t>BURONZO</t>
  </si>
  <si>
    <t>CARESANA</t>
  </si>
  <si>
    <t>CARESANABLOT</t>
  </si>
  <si>
    <t>CARISIO</t>
  </si>
  <si>
    <t>CASANOVA ELVO</t>
  </si>
  <si>
    <t>CIGLIANO</t>
  </si>
  <si>
    <t>COLLOBIANO</t>
  </si>
  <si>
    <t>COSTANZANA</t>
  </si>
  <si>
    <t>CRESCENTINO</t>
  </si>
  <si>
    <t>CROVA</t>
  </si>
  <si>
    <t>DESANA</t>
  </si>
  <si>
    <t>FONTANETTO PO</t>
  </si>
  <si>
    <t>FORMIGLIANA</t>
  </si>
  <si>
    <t>GHISLARENGO</t>
  </si>
  <si>
    <t>GREGGIO</t>
  </si>
  <si>
    <t>LAMPORO</t>
  </si>
  <si>
    <t>LENTA</t>
  </si>
  <si>
    <t>LIGNANA</t>
  </si>
  <si>
    <t>LIVORNO FERRARIS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</si>
  <si>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</si>
  <si>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</si>
  <si>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</si>
  <si>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</si>
  <si>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</si>
  <si>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</si>
  <si>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</si>
  <si>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PRAROLO</t>
  </si>
  <si>
    <t>QUINTO VERCELLESE</t>
  </si>
  <si>
    <t>RIVE</t>
  </si>
  <si>
    <t>ROASIO</t>
  </si>
  <si>
    <t>RONSECCO</t>
  </si>
  <si>
    <t>ROVASENDA</t>
  </si>
  <si>
    <t>SALASCO</t>
  </si>
  <si>
    <t>SALI VERCELLESE</t>
  </si>
  <si>
    <t>SALUGGIA</t>
  </si>
  <si>
    <t>SAN GERMANO VERCELLESE</t>
  </si>
  <si>
    <t>SAN GIACOMO VERCELLESE</t>
  </si>
  <si>
    <t>SANTHIA'</t>
  </si>
  <si>
    <t>STROPPIANA</t>
  </si>
  <si>
    <t>TRICERRO</t>
  </si>
  <si>
    <t>TRINO</t>
  </si>
  <si>
    <t>TRONZANO VERCELLESE</t>
  </si>
  <si>
    <t>VERCELLI</t>
  </si>
  <si>
    <t>VILLARBOIT</t>
  </si>
  <si>
    <t>VILLATA</t>
  </si>
  <si>
    <t>Popolazione residente</t>
  </si>
  <si>
    <t>Area di Vercelli</t>
  </si>
  <si>
    <t>Comune</t>
  </si>
  <si>
    <t>Saldo totale assoluto</t>
  </si>
  <si>
    <t>Saldo totale in %</t>
  </si>
  <si>
    <t>Saldo naturale</t>
  </si>
  <si>
    <t>Saldo naturale in %</t>
  </si>
  <si>
    <t>Saldo migratorio</t>
  </si>
  <si>
    <t>Saldo migratorio in %</t>
  </si>
  <si>
    <t>ALAGNA VALSESIA</t>
  </si>
  <si>
    <t>BALMUCCIA</t>
  </si>
  <si>
    <t>BOCCIOLETO</t>
  </si>
  <si>
    <t>BORGOSESIA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</si>
  <si>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</si>
  <si>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</si>
  <si>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</si>
  <si>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</si>
  <si>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</si>
  <si>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</si>
  <si>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</si>
  <si>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</si>
  <si>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GATTINARA</t>
  </si>
  <si>
    <t>GUARDABOSONE</t>
  </si>
  <si>
    <t>LOZZOLO</t>
  </si>
  <si>
    <t>MOLLIA</t>
  </si>
  <si>
    <t>PILA</t>
  </si>
  <si>
    <t>PIODE</t>
  </si>
  <si>
    <t>POSTUA</t>
  </si>
  <si>
    <t>QUARONA</t>
  </si>
  <si>
    <t>RASSA</t>
  </si>
  <si>
    <t>RIMA SAN GIUSEPPE</t>
  </si>
  <si>
    <t>RIMASCO</t>
  </si>
  <si>
    <t>RIMELLA</t>
  </si>
  <si>
    <t>RIVA VALDOBBIA</t>
  </si>
  <si>
    <t>ROSSA</t>
  </si>
  <si>
    <t>SABBIA</t>
  </si>
  <si>
    <t>SCOPA</t>
  </si>
  <si>
    <t>SCOPELLO</t>
  </si>
  <si>
    <t>SERRAVALLE SESIA</t>
  </si>
  <si>
    <t>VALDUGGIA</t>
  </si>
  <si>
    <t>VARALLO</t>
  </si>
  <si>
    <t>VOCCA</t>
  </si>
  <si>
    <t>TOTALE</t>
  </si>
  <si>
    <t>PROVINCIA DI VERCELLI</t>
  </si>
  <si>
    <t>Area di Borgosesia</t>
  </si>
  <si>
    <t>Maschi</t>
  </si>
  <si>
    <t>Femmine</t>
  </si>
  <si>
    <t>Totale</t>
  </si>
  <si>
    <t>Nati</t>
  </si>
  <si>
    <t>Morti</t>
  </si>
  <si>
    <t>Tasso di natalità</t>
  </si>
  <si>
    <t>n</t>
  </si>
  <si>
    <t>(per 1000)</t>
  </si>
  <si>
    <t>Tasso di mortalità</t>
  </si>
  <si>
    <t>m</t>
  </si>
  <si>
    <t>Tasso di immigratorietà</t>
  </si>
  <si>
    <t>i</t>
  </si>
  <si>
    <t>Tasso di emigratorietà</t>
  </si>
  <si>
    <t>e</t>
  </si>
  <si>
    <t>Trasferiti dall'esterno</t>
  </si>
  <si>
    <t>Trasferiti all'esterno</t>
  </si>
  <si>
    <t>Numero di famiglie</t>
  </si>
  <si>
    <t>Numero di convivenze</t>
  </si>
  <si>
    <t>Comuni</t>
  </si>
  <si>
    <t>BILANCIO DEMOGRAFICO 2007</t>
  </si>
  <si>
    <t>Popolazione residente 2007</t>
  </si>
  <si>
    <t>Popolazione residente 2006</t>
  </si>
  <si>
    <t>Trasferiti dall'esterno 2007</t>
  </si>
  <si>
    <t>Trasferiti all'esterno 2007</t>
  </si>
  <si>
    <t>Nati 2007</t>
  </si>
  <si>
    <t>Morti 2007</t>
  </si>
  <si>
    <t>INDICATORI DEMOGRAFICI 2007</t>
  </si>
  <si>
    <t>DATI PER SESSO 2007</t>
  </si>
  <si>
    <t>FAMIGLIE 2007</t>
  </si>
  <si>
    <t>Differenza 2006-2007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</si>
</sst>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_-* #,##0.0_-;\-* #,##0.0_-;_-* &quot;-&quot;_-;_-@_-"/>
    <numFmt numFmtId="174" formatCode="_-* #,##0.00_-;\-* #,##0.00_-;_-* &quot;-&quot;_-;_-@_-"/>
    <numFmt numFmtId="175" formatCode="0.0000000"/>
    <numFmt numFmtId="176" formatCode="0.000000"/>
    <numFmt numFmtId="177" formatCode="0.00000"/>
    <numFmt numFmtId="178" formatCode="0.00000000"/>
    <numFmt numFmtId="179" formatCode="#,##0_ ;\-#,##0\ "/>
  </numFmts>
  <fonts count="16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16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11" fillId="0" borderId="5" xfId="0" applyNumberFormat="1" applyFont="1" applyBorder="1" applyAlignment="1">
      <alignment/>
    </xf>
    <xf numFmtId="3" fontId="11" fillId="0" borderId="0" xfId="16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16" applyNumberFormat="1" applyFont="1" applyBorder="1" applyAlignment="1">
      <alignment/>
    </xf>
    <xf numFmtId="3" fontId="0" fillId="0" borderId="0" xfId="16" applyNumberFormat="1" applyFont="1" applyAlignment="1">
      <alignment/>
    </xf>
    <xf numFmtId="3" fontId="0" fillId="0" borderId="0" xfId="16" applyNumberFormat="1" applyAlignment="1">
      <alignment/>
    </xf>
    <xf numFmtId="3" fontId="0" fillId="0" borderId="5" xfId="16" applyNumberForma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16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 wrapText="1"/>
    </xf>
    <xf numFmtId="3" fontId="14" fillId="0" borderId="0" xfId="0" applyNumberFormat="1" applyFont="1" applyFill="1" applyAlignment="1">
      <alignment horizontal="right" wrapText="1"/>
    </xf>
    <xf numFmtId="3" fontId="7" fillId="0" borderId="0" xfId="16" applyNumberFormat="1" applyFont="1" applyAlignment="1">
      <alignment/>
    </xf>
    <xf numFmtId="3" fontId="7" fillId="0" borderId="5" xfId="16" applyNumberFormat="1" applyFont="1" applyBorder="1" applyAlignment="1">
      <alignment/>
    </xf>
    <xf numFmtId="3" fontId="14" fillId="0" borderId="5" xfId="0" applyNumberFormat="1" applyFont="1" applyFill="1" applyBorder="1" applyAlignment="1">
      <alignment horizontal="right" wrapText="1"/>
    </xf>
    <xf numFmtId="3" fontId="7" fillId="0" borderId="0" xfId="16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3" fontId="13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/>
    </xf>
    <xf numFmtId="3" fontId="15" fillId="0" borderId="0" xfId="0" applyNumberFormat="1" applyFont="1" applyFill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3" max="3" width="9.7109375" style="0" customWidth="1"/>
    <col min="4" max="9" width="7.7109375" style="0" customWidth="1"/>
    <col min="10" max="11" width="8.7109375" style="0" customWidth="1"/>
    <col min="12" max="13" width="7.7109375" style="0" customWidth="1"/>
  </cols>
  <sheetData>
    <row r="1" ht="18.75">
      <c r="A1" s="3" t="s">
        <v>54</v>
      </c>
    </row>
    <row r="2" ht="18.75">
      <c r="A2" s="3" t="s">
        <v>118</v>
      </c>
    </row>
    <row r="3" ht="6" customHeight="1"/>
    <row r="4" ht="18.75">
      <c r="A4" s="3" t="s">
        <v>0</v>
      </c>
    </row>
    <row r="7" spans="1:13" ht="33.75">
      <c r="A7" s="1"/>
      <c r="B7" s="14" t="s">
        <v>119</v>
      </c>
      <c r="C7" s="15" t="s">
        <v>120</v>
      </c>
      <c r="D7" s="14" t="s">
        <v>57</v>
      </c>
      <c r="E7" s="14" t="s">
        <v>58</v>
      </c>
      <c r="F7" s="14" t="s">
        <v>123</v>
      </c>
      <c r="G7" s="14" t="s">
        <v>124</v>
      </c>
      <c r="H7" s="14" t="s">
        <v>59</v>
      </c>
      <c r="I7" s="14" t="s">
        <v>60</v>
      </c>
      <c r="J7" s="14" t="s">
        <v>121</v>
      </c>
      <c r="K7" s="14" t="s">
        <v>122</v>
      </c>
      <c r="L7" s="14" t="s">
        <v>61</v>
      </c>
      <c r="M7" s="14" t="s">
        <v>62</v>
      </c>
    </row>
    <row r="10" spans="1:13" ht="12.75">
      <c r="A10" t="s">
        <v>55</v>
      </c>
      <c r="B10" s="28">
        <f>BilDemVerc!B63</f>
        <v>129264</v>
      </c>
      <c r="C10" s="38">
        <f>BilDemVerc!C63</f>
        <v>128573</v>
      </c>
      <c r="D10" s="10">
        <f>B10-C10</f>
        <v>691</v>
      </c>
      <c r="E10" s="8">
        <f>(B10-C10)/B10*100</f>
        <v>0.5345649214011635</v>
      </c>
      <c r="F10" s="28">
        <f>BilDemVerc!F63</f>
        <v>1095</v>
      </c>
      <c r="G10" s="28">
        <f>BilDemVerc!G63</f>
        <v>1634</v>
      </c>
      <c r="H10" s="10">
        <f>F10-G10</f>
        <v>-539</v>
      </c>
      <c r="I10" s="8">
        <f>(F10-G10)/C10*100</f>
        <v>-0.4192170984576855</v>
      </c>
      <c r="J10" s="28">
        <f>BilDemVerc!J63</f>
        <v>5461</v>
      </c>
      <c r="K10" s="28">
        <f>BilDemVerc!K63</f>
        <v>4231</v>
      </c>
      <c r="L10" s="28">
        <f>J10-K10</f>
        <v>1230</v>
      </c>
      <c r="M10" s="11">
        <f>(J10-K10)/C10*100</f>
        <v>0.9566549742169818</v>
      </c>
    </row>
    <row r="11" spans="2:13" ht="12.75">
      <c r="B11" s="28"/>
      <c r="C11" s="38"/>
      <c r="D11" s="10"/>
      <c r="E11" s="8"/>
      <c r="F11" s="28"/>
      <c r="G11" s="28"/>
      <c r="H11" s="10"/>
      <c r="I11" s="8"/>
      <c r="J11" s="28"/>
      <c r="K11" s="28"/>
      <c r="L11" s="28"/>
      <c r="M11" s="11"/>
    </row>
    <row r="12" spans="1:13" ht="12.75">
      <c r="A12" t="s">
        <v>98</v>
      </c>
      <c r="B12" s="28">
        <f>BilDemBorg!B43</f>
        <v>48103</v>
      </c>
      <c r="C12" s="38">
        <f>BilDemBorg!C43</f>
        <v>48132</v>
      </c>
      <c r="D12" s="10">
        <f>B12-C12</f>
        <v>-29</v>
      </c>
      <c r="E12" s="8">
        <f>(B12-C12)/B12*100</f>
        <v>-0.06028730016838866</v>
      </c>
      <c r="F12" s="28">
        <f>BilDemBorg!F43</f>
        <v>374</v>
      </c>
      <c r="G12" s="28">
        <f>BilDemBorg!G43</f>
        <v>579</v>
      </c>
      <c r="H12" s="10">
        <f>F12-G12</f>
        <v>-205</v>
      </c>
      <c r="I12" s="8">
        <f>(F12-G12)/C12*100</f>
        <v>-0.4259120751267348</v>
      </c>
      <c r="J12" s="28">
        <f>BilDemBorg!J43</f>
        <v>1653</v>
      </c>
      <c r="K12" s="28">
        <f>BilDemBorg!K43</f>
        <v>1477</v>
      </c>
      <c r="L12" s="28">
        <f>J12-K12</f>
        <v>176</v>
      </c>
      <c r="M12" s="11">
        <f>(J12-K12)/C12*100</f>
        <v>0.3656610986453918</v>
      </c>
    </row>
    <row r="13" spans="2:13" ht="12.75">
      <c r="B13" s="28"/>
      <c r="C13" s="38"/>
      <c r="D13" s="10"/>
      <c r="E13" s="8"/>
      <c r="F13" s="28"/>
      <c r="G13" s="28"/>
      <c r="H13" s="10"/>
      <c r="I13" s="8"/>
      <c r="J13" s="28"/>
      <c r="K13" s="28"/>
      <c r="L13" s="28"/>
      <c r="M13" s="11"/>
    </row>
    <row r="14" spans="2:13" ht="12.75">
      <c r="B14" s="28"/>
      <c r="C14" s="38"/>
      <c r="D14" s="10"/>
      <c r="E14" s="8"/>
      <c r="F14" s="28"/>
      <c r="G14" s="28"/>
      <c r="H14" s="10"/>
      <c r="I14" s="8"/>
      <c r="J14" s="28"/>
      <c r="K14" s="28"/>
      <c r="L14" s="28"/>
      <c r="M14" s="11"/>
    </row>
    <row r="15" spans="1:13" ht="12.75">
      <c r="A15" s="5" t="s">
        <v>96</v>
      </c>
      <c r="B15" s="28"/>
      <c r="C15" s="38"/>
      <c r="D15" s="10"/>
      <c r="E15" s="8"/>
      <c r="F15" s="28"/>
      <c r="G15" s="28"/>
      <c r="H15" s="10"/>
      <c r="I15" s="8"/>
      <c r="J15" s="28"/>
      <c r="K15" s="28"/>
      <c r="L15" s="28"/>
      <c r="M15" s="11"/>
    </row>
    <row r="16" spans="1:13" ht="12.75">
      <c r="A16" s="4" t="s">
        <v>97</v>
      </c>
      <c r="B16" s="28">
        <f>SUM(B10:B15)</f>
        <v>177367</v>
      </c>
      <c r="C16" s="38">
        <f>SUM(C10:C15)</f>
        <v>176705</v>
      </c>
      <c r="D16" s="10">
        <f>SUM(D10:D15)</f>
        <v>662</v>
      </c>
      <c r="E16" s="8">
        <f>(B16-C16)/B16*100</f>
        <v>0.3732374116943964</v>
      </c>
      <c r="F16" s="28">
        <f>SUM(F10:F15)</f>
        <v>1469</v>
      </c>
      <c r="G16" s="28">
        <f>SUM(G10:G15)</f>
        <v>2213</v>
      </c>
      <c r="H16" s="10">
        <f>F16-G16</f>
        <v>-744</v>
      </c>
      <c r="I16" s="8">
        <f>(F16-G16)/C16*100</f>
        <v>-0.4210407175801477</v>
      </c>
      <c r="J16" s="28">
        <f>SUM(J10:J15)</f>
        <v>7114</v>
      </c>
      <c r="K16" s="28">
        <f>SUM(K10:K15)</f>
        <v>5708</v>
      </c>
      <c r="L16" s="28">
        <f>J16-K16</f>
        <v>1406</v>
      </c>
      <c r="M16" s="11">
        <f>(J16-K16)/C16*100</f>
        <v>0.7956764098356017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3" width="16.7109375" style="0" customWidth="1"/>
  </cols>
  <sheetData>
    <row r="1" ht="18.75">
      <c r="A1" s="3" t="s">
        <v>54</v>
      </c>
    </row>
    <row r="2" ht="18.75">
      <c r="A2" s="3" t="s">
        <v>127</v>
      </c>
    </row>
    <row r="3" ht="6" customHeight="1"/>
    <row r="4" ht="18.75">
      <c r="A4" s="3" t="s">
        <v>0</v>
      </c>
    </row>
    <row r="5" ht="12.75" customHeight="1">
      <c r="A5" s="3"/>
    </row>
    <row r="6" ht="12.75" customHeight="1">
      <c r="A6" s="3"/>
    </row>
    <row r="7" spans="1:5" ht="25.5" customHeight="1">
      <c r="A7" s="50" t="s">
        <v>117</v>
      </c>
      <c r="B7" s="50" t="s">
        <v>115</v>
      </c>
      <c r="C7" s="62" t="s">
        <v>128</v>
      </c>
      <c r="D7" s="50" t="s">
        <v>116</v>
      </c>
      <c r="E7" s="62" t="s">
        <v>128</v>
      </c>
    </row>
    <row r="9" spans="1:5" ht="12.75">
      <c r="A9" t="s">
        <v>55</v>
      </c>
      <c r="B9" s="28">
        <f>FamiglieVerc!B63</f>
        <v>59234</v>
      </c>
      <c r="C9" s="38">
        <f>FamiglieVerc!C63</f>
        <v>729</v>
      </c>
      <c r="D9" s="28">
        <f>FamiglieVerc!D63</f>
        <v>96</v>
      </c>
      <c r="E9" s="38">
        <f>FamiglieVerc!E63</f>
        <v>2</v>
      </c>
    </row>
    <row r="10" spans="2:5" ht="12.75">
      <c r="B10" s="28"/>
      <c r="C10" s="38"/>
      <c r="E10" s="63"/>
    </row>
    <row r="11" spans="1:5" ht="12.75">
      <c r="A11" t="s">
        <v>98</v>
      </c>
      <c r="B11" s="28">
        <f>FamiglieBorg!B43</f>
        <v>22060</v>
      </c>
      <c r="C11" s="38">
        <f>FamiglieBorg!C43</f>
        <v>146</v>
      </c>
      <c r="D11" s="28">
        <f>FamiglieBorg!D43</f>
        <v>28</v>
      </c>
      <c r="E11" s="38">
        <f>FamiglieBorg!E43</f>
        <v>0</v>
      </c>
    </row>
    <row r="12" spans="2:5" ht="12.75">
      <c r="B12" s="28"/>
      <c r="C12" s="38"/>
      <c r="E12" s="63"/>
    </row>
    <row r="13" spans="2:5" ht="12.75">
      <c r="B13" s="28"/>
      <c r="C13" s="38"/>
      <c r="E13" s="63"/>
    </row>
    <row r="14" spans="1:5" ht="12.75">
      <c r="A14" s="5" t="s">
        <v>96</v>
      </c>
      <c r="B14" s="28">
        <f>SUM(B9:B13)</f>
        <v>81294</v>
      </c>
      <c r="C14" s="38">
        <v>875</v>
      </c>
      <c r="D14" s="28">
        <f>SUM(D9:D13)</f>
        <v>124</v>
      </c>
      <c r="E14" s="63">
        <v>2</v>
      </c>
    </row>
    <row r="15" ht="12.75">
      <c r="A15" s="4" t="s">
        <v>97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6.7109375" style="0" customWidth="1"/>
    <col min="3" max="3" width="10.57421875" style="0" customWidth="1"/>
    <col min="4" max="4" width="16.7109375" style="0" customWidth="1"/>
    <col min="5" max="5" width="10.57421875" style="5" customWidth="1"/>
  </cols>
  <sheetData>
    <row r="1" ht="18.75">
      <c r="A1" s="3" t="s">
        <v>54</v>
      </c>
    </row>
    <row r="2" ht="18.75">
      <c r="A2" s="3" t="s">
        <v>127</v>
      </c>
    </row>
    <row r="3" ht="6" customHeight="1"/>
    <row r="4" ht="18.75">
      <c r="A4" s="3" t="s">
        <v>55</v>
      </c>
    </row>
    <row r="7" spans="1:5" ht="25.5" customHeight="1">
      <c r="A7" s="50" t="s">
        <v>117</v>
      </c>
      <c r="B7" s="50" t="s">
        <v>115</v>
      </c>
      <c r="C7" s="62" t="s">
        <v>128</v>
      </c>
      <c r="D7" s="50" t="s">
        <v>116</v>
      </c>
      <c r="E7" s="62" t="s">
        <v>128</v>
      </c>
    </row>
    <row r="8" ht="12.75">
      <c r="C8" s="5"/>
    </row>
    <row r="9" spans="1:5" ht="12.75">
      <c r="A9" t="s">
        <v>1</v>
      </c>
      <c r="B9" s="42">
        <v>156</v>
      </c>
      <c r="C9" s="61">
        <v>-1</v>
      </c>
      <c r="D9" s="42">
        <v>1</v>
      </c>
      <c r="E9" s="61">
        <v>0</v>
      </c>
    </row>
    <row r="10" spans="1:5" ht="12.75">
      <c r="A10" t="s">
        <v>2</v>
      </c>
      <c r="B10" s="42">
        <v>1060</v>
      </c>
      <c r="C10" s="61">
        <v>-14</v>
      </c>
      <c r="D10" s="42">
        <v>2</v>
      </c>
      <c r="E10" s="61">
        <v>0</v>
      </c>
    </row>
    <row r="11" spans="1:5" ht="12.75">
      <c r="A11" t="s">
        <v>3</v>
      </c>
      <c r="B11" s="42">
        <v>457</v>
      </c>
      <c r="C11" s="61">
        <v>-14</v>
      </c>
      <c r="D11" s="42">
        <v>2</v>
      </c>
      <c r="E11" s="61">
        <v>1</v>
      </c>
    </row>
    <row r="12" spans="1:5" ht="12.75">
      <c r="A12" t="s">
        <v>4</v>
      </c>
      <c r="B12" s="42">
        <v>644</v>
      </c>
      <c r="C12" s="61">
        <v>12</v>
      </c>
      <c r="D12" s="42">
        <v>1</v>
      </c>
      <c r="E12" s="61">
        <v>0</v>
      </c>
    </row>
    <row r="13" spans="1:5" ht="12.75">
      <c r="A13" t="s">
        <v>5</v>
      </c>
      <c r="B13" s="42">
        <v>109</v>
      </c>
      <c r="C13" s="61">
        <v>-2</v>
      </c>
      <c r="D13" s="42">
        <v>0</v>
      </c>
      <c r="E13" s="61">
        <v>0</v>
      </c>
    </row>
    <row r="14" spans="1:5" ht="12.75">
      <c r="A14" t="s">
        <v>6</v>
      </c>
      <c r="B14" s="42">
        <v>903</v>
      </c>
      <c r="C14" s="61">
        <v>18</v>
      </c>
      <c r="D14" s="42">
        <v>1</v>
      </c>
      <c r="E14" s="61">
        <v>0</v>
      </c>
    </row>
    <row r="15" spans="1:5" ht="12.75">
      <c r="A15" t="s">
        <v>7</v>
      </c>
      <c r="B15" s="42">
        <v>1104</v>
      </c>
      <c r="C15" s="61">
        <v>24</v>
      </c>
      <c r="D15" s="42">
        <v>1</v>
      </c>
      <c r="E15" s="61">
        <v>0</v>
      </c>
    </row>
    <row r="16" spans="1:5" ht="12.75">
      <c r="A16" t="s">
        <v>8</v>
      </c>
      <c r="B16" s="42">
        <v>962</v>
      </c>
      <c r="C16" s="61">
        <v>32</v>
      </c>
      <c r="D16" s="42">
        <v>2</v>
      </c>
      <c r="E16" s="61">
        <v>0</v>
      </c>
    </row>
    <row r="17" spans="1:5" ht="12.75">
      <c r="A17" t="s">
        <v>9</v>
      </c>
      <c r="B17" s="42">
        <v>454</v>
      </c>
      <c r="C17" s="61">
        <v>11</v>
      </c>
      <c r="D17" s="42">
        <v>1</v>
      </c>
      <c r="E17" s="61">
        <v>0</v>
      </c>
    </row>
    <row r="18" spans="1:5" ht="12.75">
      <c r="A18" t="s">
        <v>10</v>
      </c>
      <c r="B18" s="42">
        <v>511</v>
      </c>
      <c r="C18" s="61">
        <v>17</v>
      </c>
      <c r="D18" s="42">
        <v>2</v>
      </c>
      <c r="E18" s="61">
        <v>0</v>
      </c>
    </row>
    <row r="19" spans="1:5" ht="12.75">
      <c r="A19" t="s">
        <v>11</v>
      </c>
      <c r="B19" s="42">
        <v>412</v>
      </c>
      <c r="C19" s="61">
        <v>5</v>
      </c>
      <c r="D19" s="42">
        <v>1</v>
      </c>
      <c r="E19" s="61">
        <v>0</v>
      </c>
    </row>
    <row r="20" spans="1:5" ht="12.75">
      <c r="A20" t="s">
        <v>12</v>
      </c>
      <c r="B20" s="42">
        <v>414</v>
      </c>
      <c r="C20" s="61">
        <v>3</v>
      </c>
      <c r="D20" s="42">
        <v>0</v>
      </c>
      <c r="E20" s="61">
        <v>0</v>
      </c>
    </row>
    <row r="21" spans="1:5" ht="12.75">
      <c r="A21" t="s">
        <v>13</v>
      </c>
      <c r="B21" s="42">
        <v>122</v>
      </c>
      <c r="C21" s="61">
        <v>5</v>
      </c>
      <c r="D21" s="42">
        <v>1</v>
      </c>
      <c r="E21" s="61">
        <v>0</v>
      </c>
    </row>
    <row r="22" spans="1:5" ht="12.75">
      <c r="A22" t="s">
        <v>14</v>
      </c>
      <c r="B22" s="42">
        <v>1973</v>
      </c>
      <c r="C22" s="61">
        <v>31</v>
      </c>
      <c r="D22" s="42">
        <v>5</v>
      </c>
      <c r="E22" s="61">
        <v>0</v>
      </c>
    </row>
    <row r="23" spans="1:5" ht="12.75">
      <c r="A23" t="s">
        <v>15</v>
      </c>
      <c r="B23" s="42">
        <v>39</v>
      </c>
      <c r="C23" s="61">
        <v>-3</v>
      </c>
      <c r="D23" s="42">
        <v>0</v>
      </c>
      <c r="E23" s="61">
        <v>0</v>
      </c>
    </row>
    <row r="24" spans="1:5" ht="12.75">
      <c r="A24" t="s">
        <v>16</v>
      </c>
      <c r="B24" s="42">
        <v>395</v>
      </c>
      <c r="C24" s="61">
        <v>4</v>
      </c>
      <c r="D24" s="42">
        <v>1</v>
      </c>
      <c r="E24" s="61">
        <v>0</v>
      </c>
    </row>
    <row r="25" spans="1:5" ht="12.75">
      <c r="A25" t="s">
        <v>17</v>
      </c>
      <c r="B25" s="42">
        <v>3464</v>
      </c>
      <c r="C25" s="61">
        <v>54</v>
      </c>
      <c r="D25" s="42">
        <v>4</v>
      </c>
      <c r="E25" s="61">
        <v>0</v>
      </c>
    </row>
    <row r="26" spans="1:5" ht="12.75">
      <c r="A26" t="s">
        <v>18</v>
      </c>
      <c r="B26" s="42">
        <v>191</v>
      </c>
      <c r="C26" s="61">
        <v>-1</v>
      </c>
      <c r="D26" s="42">
        <v>1</v>
      </c>
      <c r="E26" s="61">
        <v>0</v>
      </c>
    </row>
    <row r="27" spans="1:5" ht="12.75">
      <c r="A27" t="s">
        <v>19</v>
      </c>
      <c r="B27" s="42">
        <v>487</v>
      </c>
      <c r="C27" s="61">
        <v>12</v>
      </c>
      <c r="D27" s="42">
        <v>2</v>
      </c>
      <c r="E27" s="61">
        <v>0</v>
      </c>
    </row>
    <row r="28" spans="1:5" ht="12.75">
      <c r="A28" t="s">
        <v>20</v>
      </c>
      <c r="B28" s="42">
        <v>563</v>
      </c>
      <c r="C28" s="61">
        <v>4</v>
      </c>
      <c r="D28" s="42">
        <v>1</v>
      </c>
      <c r="E28" s="61">
        <v>0</v>
      </c>
    </row>
    <row r="29" spans="1:5" ht="12.75">
      <c r="A29" t="s">
        <v>21</v>
      </c>
      <c r="B29" s="42">
        <v>217</v>
      </c>
      <c r="C29" s="61">
        <v>2</v>
      </c>
      <c r="D29" s="42">
        <v>0</v>
      </c>
      <c r="E29" s="61">
        <v>0</v>
      </c>
    </row>
    <row r="30" spans="1:5" ht="12.75">
      <c r="A30" t="s">
        <v>22</v>
      </c>
      <c r="B30" s="42">
        <v>401</v>
      </c>
      <c r="C30" s="61">
        <v>13</v>
      </c>
      <c r="D30" s="42">
        <v>0</v>
      </c>
      <c r="E30" s="61">
        <v>0</v>
      </c>
    </row>
    <row r="31" spans="1:5" ht="12.75">
      <c r="A31" t="s">
        <v>23</v>
      </c>
      <c r="B31" s="42">
        <v>156</v>
      </c>
      <c r="C31" s="61">
        <v>-9</v>
      </c>
      <c r="D31" s="42">
        <v>0</v>
      </c>
      <c r="E31" s="61">
        <v>0</v>
      </c>
    </row>
    <row r="32" spans="1:5" ht="12.75">
      <c r="A32" t="s">
        <v>24</v>
      </c>
      <c r="B32" s="42">
        <v>230</v>
      </c>
      <c r="C32" s="61">
        <v>-9</v>
      </c>
      <c r="D32" s="42">
        <v>0</v>
      </c>
      <c r="E32" s="61">
        <v>0</v>
      </c>
    </row>
    <row r="33" spans="1:5" ht="12.75">
      <c r="A33" t="s">
        <v>25</v>
      </c>
      <c r="B33" s="42">
        <v>414</v>
      </c>
      <c r="C33" s="61">
        <v>2</v>
      </c>
      <c r="D33" s="42">
        <v>0</v>
      </c>
      <c r="E33" s="61">
        <v>0</v>
      </c>
    </row>
    <row r="34" spans="1:5" ht="12.75">
      <c r="A34" t="s">
        <v>26</v>
      </c>
      <c r="B34" s="42">
        <v>262</v>
      </c>
      <c r="C34" s="61">
        <v>9</v>
      </c>
      <c r="D34" s="42">
        <v>0</v>
      </c>
      <c r="E34" s="61">
        <v>0</v>
      </c>
    </row>
    <row r="35" spans="1:5" ht="12.75">
      <c r="A35" t="s">
        <v>27</v>
      </c>
      <c r="B35" s="42">
        <v>1955</v>
      </c>
      <c r="C35" s="61">
        <v>23</v>
      </c>
      <c r="D35" s="42">
        <v>1</v>
      </c>
      <c r="E35" s="61">
        <v>0</v>
      </c>
    </row>
    <row r="36" spans="1:5" ht="12.75">
      <c r="A36" t="s">
        <v>28</v>
      </c>
      <c r="B36" s="42">
        <v>680</v>
      </c>
      <c r="C36" s="61">
        <v>0</v>
      </c>
      <c r="D36" s="42">
        <v>3</v>
      </c>
      <c r="E36" s="61">
        <v>0</v>
      </c>
    </row>
    <row r="37" spans="1:5" ht="12.75">
      <c r="A37" t="s">
        <v>29</v>
      </c>
      <c r="B37" s="42">
        <v>382</v>
      </c>
      <c r="C37" s="61">
        <v>-10</v>
      </c>
      <c r="D37" s="42">
        <v>0</v>
      </c>
      <c r="E37" s="61">
        <v>0</v>
      </c>
    </row>
    <row r="38" spans="1:5" ht="12.75">
      <c r="A38" t="s">
        <v>30</v>
      </c>
      <c r="B38" s="42">
        <v>314</v>
      </c>
      <c r="C38" s="61">
        <v>0</v>
      </c>
      <c r="D38" s="42">
        <v>1</v>
      </c>
      <c r="E38" s="61">
        <v>0</v>
      </c>
    </row>
    <row r="39" spans="1:5" ht="12.75">
      <c r="A39" t="s">
        <v>31</v>
      </c>
      <c r="B39" s="42">
        <v>120</v>
      </c>
      <c r="C39" s="61">
        <v>4</v>
      </c>
      <c r="D39" s="42">
        <v>0</v>
      </c>
      <c r="E39" s="61">
        <v>0</v>
      </c>
    </row>
    <row r="40" spans="1:5" ht="12.75">
      <c r="A40" t="s">
        <v>32</v>
      </c>
      <c r="B40" s="42">
        <v>591</v>
      </c>
      <c r="C40" s="61">
        <v>9</v>
      </c>
      <c r="D40" s="42">
        <v>1</v>
      </c>
      <c r="E40" s="61">
        <v>0</v>
      </c>
    </row>
    <row r="41" spans="1:5" ht="12.75">
      <c r="A41" t="s">
        <v>33</v>
      </c>
      <c r="B41" s="42">
        <v>148</v>
      </c>
      <c r="C41" s="61">
        <v>0</v>
      </c>
      <c r="D41" s="42">
        <v>0</v>
      </c>
      <c r="E41" s="61">
        <v>0</v>
      </c>
    </row>
    <row r="42" spans="1:5" ht="12.75">
      <c r="A42" t="s">
        <v>34</v>
      </c>
      <c r="B42" s="42">
        <v>549</v>
      </c>
      <c r="C42" s="61">
        <v>25</v>
      </c>
      <c r="D42" s="42">
        <v>0</v>
      </c>
      <c r="E42" s="61">
        <v>0</v>
      </c>
    </row>
    <row r="43" spans="1:5" ht="12.75">
      <c r="A43" t="s">
        <v>35</v>
      </c>
      <c r="B43" s="42">
        <v>267</v>
      </c>
      <c r="C43" s="61">
        <v>1</v>
      </c>
      <c r="D43" s="42">
        <v>1</v>
      </c>
      <c r="E43" s="61">
        <v>0</v>
      </c>
    </row>
    <row r="44" spans="1:5" ht="12.75">
      <c r="A44" t="s">
        <v>36</v>
      </c>
      <c r="B44" s="42">
        <v>200</v>
      </c>
      <c r="C44" s="61">
        <v>2</v>
      </c>
      <c r="D44" s="42">
        <v>0</v>
      </c>
      <c r="E44" s="61">
        <v>0</v>
      </c>
    </row>
    <row r="45" spans="1:5" ht="12.75">
      <c r="A45" t="s">
        <v>37</v>
      </c>
      <c r="B45" s="42">
        <v>213</v>
      </c>
      <c r="C45" s="61">
        <v>9</v>
      </c>
      <c r="D45" s="42">
        <v>0</v>
      </c>
      <c r="E45" s="61">
        <v>0</v>
      </c>
    </row>
    <row r="46" spans="1:5" ht="12.75">
      <c r="A46" t="s">
        <v>38</v>
      </c>
      <c r="B46" s="42">
        <v>1073</v>
      </c>
      <c r="C46" s="61">
        <v>-5</v>
      </c>
      <c r="D46" s="42">
        <v>2</v>
      </c>
      <c r="E46" s="61">
        <v>0</v>
      </c>
    </row>
    <row r="47" spans="1:5" ht="12.75">
      <c r="A47" t="s">
        <v>39</v>
      </c>
      <c r="B47" s="42">
        <v>285</v>
      </c>
      <c r="C47" s="61">
        <v>12</v>
      </c>
      <c r="D47" s="42">
        <v>1</v>
      </c>
      <c r="E47" s="61">
        <v>0</v>
      </c>
    </row>
    <row r="48" spans="1:5" ht="12.75">
      <c r="A48" t="s">
        <v>40</v>
      </c>
      <c r="B48" s="42">
        <v>431</v>
      </c>
      <c r="C48" s="61">
        <v>-7</v>
      </c>
      <c r="D48" s="42">
        <v>1</v>
      </c>
      <c r="E48" s="61">
        <v>0</v>
      </c>
    </row>
    <row r="49" spans="1:5" ht="12.75">
      <c r="A49" t="s">
        <v>41</v>
      </c>
      <c r="B49" s="42">
        <v>105</v>
      </c>
      <c r="C49" s="61">
        <v>-3</v>
      </c>
      <c r="D49" s="42">
        <v>0</v>
      </c>
      <c r="E49" s="61">
        <v>0</v>
      </c>
    </row>
    <row r="50" spans="1:5" ht="12.75">
      <c r="A50" t="s">
        <v>42</v>
      </c>
      <c r="B50" s="42">
        <v>55</v>
      </c>
      <c r="C50" s="61">
        <v>0</v>
      </c>
      <c r="D50" s="42">
        <v>0</v>
      </c>
      <c r="E50" s="61">
        <v>0</v>
      </c>
    </row>
    <row r="51" spans="1:5" ht="12.75">
      <c r="A51" t="s">
        <v>43</v>
      </c>
      <c r="B51" s="42">
        <v>1791</v>
      </c>
      <c r="C51" s="61">
        <v>26</v>
      </c>
      <c r="D51" s="42">
        <v>4</v>
      </c>
      <c r="E51" s="61">
        <v>0</v>
      </c>
    </row>
    <row r="52" spans="1:5" ht="12.75">
      <c r="A52" t="s">
        <v>44</v>
      </c>
      <c r="B52" s="42">
        <v>800</v>
      </c>
      <c r="C52" s="61">
        <v>7</v>
      </c>
      <c r="D52" s="42">
        <v>2</v>
      </c>
      <c r="E52" s="61">
        <v>0</v>
      </c>
    </row>
    <row r="53" spans="1:5" ht="12.75">
      <c r="A53" t="s">
        <v>45</v>
      </c>
      <c r="B53" s="42">
        <v>154</v>
      </c>
      <c r="C53" s="61">
        <v>0</v>
      </c>
      <c r="D53" s="42">
        <v>0</v>
      </c>
      <c r="E53" s="61">
        <v>0</v>
      </c>
    </row>
    <row r="54" spans="1:5" ht="12.75">
      <c r="A54" t="s">
        <v>46</v>
      </c>
      <c r="B54" s="42">
        <v>3943</v>
      </c>
      <c r="C54" s="61">
        <v>1</v>
      </c>
      <c r="D54" s="42">
        <v>4</v>
      </c>
      <c r="E54" s="61">
        <v>0</v>
      </c>
    </row>
    <row r="55" spans="1:5" ht="12.75">
      <c r="A55" t="s">
        <v>47</v>
      </c>
      <c r="B55" s="42">
        <v>545</v>
      </c>
      <c r="C55" s="61">
        <v>7</v>
      </c>
      <c r="D55" s="42">
        <v>1</v>
      </c>
      <c r="E55" s="61">
        <v>0</v>
      </c>
    </row>
    <row r="56" spans="1:5" ht="12.75">
      <c r="A56" t="s">
        <v>48</v>
      </c>
      <c r="B56" s="42">
        <v>312</v>
      </c>
      <c r="C56" s="61">
        <v>5</v>
      </c>
      <c r="D56" s="42">
        <v>0</v>
      </c>
      <c r="E56" s="61">
        <v>0</v>
      </c>
    </row>
    <row r="57" spans="1:5" ht="12.75">
      <c r="A57" t="s">
        <v>49</v>
      </c>
      <c r="B57" s="42">
        <v>3421</v>
      </c>
      <c r="C57" s="61">
        <v>-1</v>
      </c>
      <c r="D57" s="42">
        <v>6</v>
      </c>
      <c r="E57" s="61">
        <v>0</v>
      </c>
    </row>
    <row r="58" spans="1:5" ht="12.75">
      <c r="A58" t="s">
        <v>50</v>
      </c>
      <c r="B58" s="42">
        <v>1505</v>
      </c>
      <c r="C58" s="61">
        <v>19</v>
      </c>
      <c r="D58" s="42">
        <v>1</v>
      </c>
      <c r="E58" s="61">
        <v>0</v>
      </c>
    </row>
    <row r="59" spans="1:5" ht="12.75">
      <c r="A59" t="s">
        <v>51</v>
      </c>
      <c r="B59" s="42">
        <v>22346</v>
      </c>
      <c r="C59" s="61">
        <v>399</v>
      </c>
      <c r="D59" s="42">
        <v>36</v>
      </c>
      <c r="E59" s="61">
        <v>1</v>
      </c>
    </row>
    <row r="60" spans="1:5" ht="12.75">
      <c r="A60" t="s">
        <v>52</v>
      </c>
      <c r="B60" s="42">
        <v>232</v>
      </c>
      <c r="C60" s="61">
        <v>-3</v>
      </c>
      <c r="D60" s="42">
        <v>1</v>
      </c>
      <c r="E60" s="61">
        <v>0</v>
      </c>
    </row>
    <row r="61" spans="1:5" ht="12.75">
      <c r="A61" t="s">
        <v>53</v>
      </c>
      <c r="B61" s="42">
        <v>717</v>
      </c>
      <c r="C61" s="61">
        <v>4</v>
      </c>
      <c r="D61" s="42">
        <v>1</v>
      </c>
      <c r="E61" s="61">
        <v>0</v>
      </c>
    </row>
    <row r="62" spans="1:5" ht="12.75">
      <c r="A62" s="4"/>
      <c r="B62" s="32"/>
      <c r="C62" s="38"/>
      <c r="D62" s="32"/>
      <c r="E62" s="38"/>
    </row>
    <row r="63" spans="1:5" ht="12.75">
      <c r="A63" s="4" t="s">
        <v>96</v>
      </c>
      <c r="B63" s="32">
        <f>SUM(B9:B62)</f>
        <v>59234</v>
      </c>
      <c r="C63" s="38">
        <v>729</v>
      </c>
      <c r="D63" s="32">
        <f>SUM(D9:D62)</f>
        <v>96</v>
      </c>
      <c r="E63" s="38">
        <v>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10.57421875" style="0" customWidth="1"/>
    <col min="4" max="4" width="16.7109375" style="0" customWidth="1"/>
    <col min="5" max="5" width="10.421875" style="0" customWidth="1"/>
  </cols>
  <sheetData>
    <row r="1" ht="18.75">
      <c r="A1" s="3" t="s">
        <v>54</v>
      </c>
    </row>
    <row r="2" ht="18.75">
      <c r="A2" s="3" t="s">
        <v>127</v>
      </c>
    </row>
    <row r="3" ht="7.5" customHeight="1">
      <c r="A3" s="3"/>
    </row>
    <row r="4" ht="18.75">
      <c r="A4" s="3" t="s">
        <v>98</v>
      </c>
    </row>
    <row r="5" ht="12.75" customHeight="1">
      <c r="A5" s="3"/>
    </row>
    <row r="7" spans="1:5" ht="25.5" customHeight="1">
      <c r="A7" s="50" t="s">
        <v>117</v>
      </c>
      <c r="B7" s="50" t="s">
        <v>115</v>
      </c>
      <c r="C7" s="62" t="s">
        <v>128</v>
      </c>
      <c r="D7" s="50" t="s">
        <v>116</v>
      </c>
      <c r="E7" s="62" t="s">
        <v>128</v>
      </c>
    </row>
    <row r="9" spans="1:5" ht="12.75">
      <c r="A9" t="s">
        <v>63</v>
      </c>
      <c r="B9" s="42">
        <v>234</v>
      </c>
      <c r="C9" s="61">
        <v>13</v>
      </c>
      <c r="D9" s="42">
        <v>1</v>
      </c>
      <c r="E9" s="63">
        <v>1</v>
      </c>
    </row>
    <row r="10" spans="1:5" ht="12.75">
      <c r="A10" t="s">
        <v>64</v>
      </c>
      <c r="B10" s="42">
        <v>58</v>
      </c>
      <c r="C10" s="61">
        <v>3</v>
      </c>
      <c r="D10" s="42">
        <v>0</v>
      </c>
      <c r="E10" s="63">
        <v>0</v>
      </c>
    </row>
    <row r="11" spans="1:5" ht="12.75">
      <c r="A11" t="s">
        <v>65</v>
      </c>
      <c r="B11" s="42">
        <v>141</v>
      </c>
      <c r="C11" s="61">
        <v>2</v>
      </c>
      <c r="D11" s="42">
        <v>0</v>
      </c>
      <c r="E11" s="63">
        <v>0</v>
      </c>
    </row>
    <row r="12" spans="1:5" ht="12.75">
      <c r="A12" t="s">
        <v>66</v>
      </c>
      <c r="B12" s="42">
        <v>6088</v>
      </c>
      <c r="C12" s="61">
        <v>34</v>
      </c>
      <c r="D12" s="42">
        <v>6</v>
      </c>
      <c r="E12" s="63">
        <v>0</v>
      </c>
    </row>
    <row r="13" spans="1:5" ht="12.75">
      <c r="A13" t="s">
        <v>67</v>
      </c>
      <c r="B13" s="42">
        <v>103</v>
      </c>
      <c r="C13" s="61">
        <v>-2</v>
      </c>
      <c r="D13" s="42">
        <v>0</v>
      </c>
      <c r="E13" s="63">
        <v>0</v>
      </c>
    </row>
    <row r="14" spans="1:5" ht="12.75">
      <c r="A14" t="s">
        <v>68</v>
      </c>
      <c r="B14" s="42">
        <v>121</v>
      </c>
      <c r="C14" s="61">
        <v>2</v>
      </c>
      <c r="D14" s="42">
        <v>0</v>
      </c>
      <c r="E14" s="63">
        <v>0</v>
      </c>
    </row>
    <row r="15" spans="1:5" ht="12.75">
      <c r="A15" t="s">
        <v>69</v>
      </c>
      <c r="B15" s="42">
        <v>39</v>
      </c>
      <c r="C15" s="61">
        <v>-1</v>
      </c>
      <c r="D15" s="42">
        <v>0</v>
      </c>
      <c r="E15" s="63">
        <v>0</v>
      </c>
    </row>
    <row r="16" spans="1:5" ht="12.75">
      <c r="A16" t="s">
        <v>70</v>
      </c>
      <c r="B16" s="42">
        <v>428</v>
      </c>
      <c r="C16" s="61">
        <v>-11</v>
      </c>
      <c r="D16" s="42">
        <v>0</v>
      </c>
      <c r="E16" s="63">
        <v>0</v>
      </c>
    </row>
    <row r="17" spans="1:5" ht="12.75">
      <c r="A17" t="s">
        <v>71</v>
      </c>
      <c r="B17" s="42">
        <v>40</v>
      </c>
      <c r="C17" s="61">
        <v>2</v>
      </c>
      <c r="D17" s="42">
        <v>0</v>
      </c>
      <c r="E17" s="63">
        <v>0</v>
      </c>
    </row>
    <row r="18" spans="1:5" ht="12.75">
      <c r="A18" t="s">
        <v>72</v>
      </c>
      <c r="B18" s="42">
        <v>142</v>
      </c>
      <c r="C18" s="61">
        <v>4</v>
      </c>
      <c r="D18" s="42">
        <v>0</v>
      </c>
      <c r="E18" s="63">
        <v>0</v>
      </c>
    </row>
    <row r="19" spans="1:5" ht="12.75">
      <c r="A19" t="s">
        <v>73</v>
      </c>
      <c r="B19" s="42">
        <v>167</v>
      </c>
      <c r="C19" s="61">
        <v>-5</v>
      </c>
      <c r="D19" s="42">
        <v>0</v>
      </c>
      <c r="E19" s="63">
        <v>0</v>
      </c>
    </row>
    <row r="20" spans="1:5" ht="12.75">
      <c r="A20" t="s">
        <v>74</v>
      </c>
      <c r="B20" s="42">
        <v>133</v>
      </c>
      <c r="C20" s="61">
        <v>2</v>
      </c>
      <c r="D20" s="42">
        <v>0</v>
      </c>
      <c r="E20" s="63">
        <v>0</v>
      </c>
    </row>
    <row r="21" spans="1:5" ht="12.75">
      <c r="A21" t="s">
        <v>75</v>
      </c>
      <c r="B21" s="42">
        <v>3696</v>
      </c>
      <c r="C21" s="61">
        <v>32</v>
      </c>
      <c r="D21" s="42">
        <v>6</v>
      </c>
      <c r="E21" s="63">
        <v>0</v>
      </c>
    </row>
    <row r="22" spans="1:5" ht="12.75">
      <c r="A22" t="s">
        <v>76</v>
      </c>
      <c r="B22" s="42">
        <v>180</v>
      </c>
      <c r="C22" s="61">
        <v>3</v>
      </c>
      <c r="D22" s="42">
        <v>0</v>
      </c>
      <c r="E22" s="63">
        <v>0</v>
      </c>
    </row>
    <row r="23" spans="1:5" ht="12.75">
      <c r="A23" t="s">
        <v>77</v>
      </c>
      <c r="B23" s="42">
        <v>374</v>
      </c>
      <c r="C23" s="61">
        <v>2</v>
      </c>
      <c r="D23" s="42">
        <v>0</v>
      </c>
      <c r="E23" s="63">
        <v>0</v>
      </c>
    </row>
    <row r="24" spans="1:5" ht="12.75">
      <c r="A24" t="s">
        <v>78</v>
      </c>
      <c r="B24" s="42">
        <v>64</v>
      </c>
      <c r="C24" s="61">
        <v>5</v>
      </c>
      <c r="D24" s="42">
        <v>0</v>
      </c>
      <c r="E24" s="63">
        <v>0</v>
      </c>
    </row>
    <row r="25" spans="1:5" ht="12.75">
      <c r="A25" t="s">
        <v>79</v>
      </c>
      <c r="B25" s="42">
        <v>73</v>
      </c>
      <c r="C25" s="61">
        <v>3</v>
      </c>
      <c r="D25" s="42">
        <v>0</v>
      </c>
      <c r="E25" s="63">
        <v>0</v>
      </c>
    </row>
    <row r="26" spans="1:5" ht="12.75">
      <c r="A26" t="s">
        <v>80</v>
      </c>
      <c r="B26" s="42">
        <v>97</v>
      </c>
      <c r="C26" s="61">
        <v>-2</v>
      </c>
      <c r="D26" s="42">
        <v>0</v>
      </c>
      <c r="E26" s="63">
        <v>0</v>
      </c>
    </row>
    <row r="27" spans="1:5" ht="12.75">
      <c r="A27" t="s">
        <v>81</v>
      </c>
      <c r="B27" s="42">
        <v>282</v>
      </c>
      <c r="C27" s="61">
        <v>1</v>
      </c>
      <c r="D27" s="42">
        <v>0</v>
      </c>
      <c r="E27" s="63">
        <v>0</v>
      </c>
    </row>
    <row r="28" spans="1:5" ht="12.75">
      <c r="A28" t="s">
        <v>82</v>
      </c>
      <c r="B28" s="42">
        <v>1885</v>
      </c>
      <c r="C28" s="61">
        <v>27</v>
      </c>
      <c r="D28" s="42">
        <v>0</v>
      </c>
      <c r="E28" s="63">
        <v>-1</v>
      </c>
    </row>
    <row r="29" spans="1:5" ht="12.75">
      <c r="A29" t="s">
        <v>83</v>
      </c>
      <c r="B29" s="42">
        <v>52</v>
      </c>
      <c r="C29" s="61">
        <v>1</v>
      </c>
      <c r="D29" s="42">
        <v>0</v>
      </c>
      <c r="E29" s="63">
        <v>0</v>
      </c>
    </row>
    <row r="30" spans="1:5" ht="12.75">
      <c r="A30" t="s">
        <v>84</v>
      </c>
      <c r="B30" s="42">
        <v>39</v>
      </c>
      <c r="C30" s="61">
        <v>-2</v>
      </c>
      <c r="D30" s="42">
        <v>0</v>
      </c>
      <c r="E30" s="63">
        <v>0</v>
      </c>
    </row>
    <row r="31" spans="1:5" ht="12.75">
      <c r="A31" t="s">
        <v>85</v>
      </c>
      <c r="B31" s="42">
        <v>79</v>
      </c>
      <c r="C31" s="61">
        <v>-5</v>
      </c>
      <c r="D31" s="42">
        <v>0</v>
      </c>
      <c r="E31" s="63">
        <v>0</v>
      </c>
    </row>
    <row r="32" spans="1:5" ht="12.75">
      <c r="A32" t="s">
        <v>86</v>
      </c>
      <c r="B32" s="42">
        <v>87</v>
      </c>
      <c r="C32" s="61">
        <v>4</v>
      </c>
      <c r="D32" s="42">
        <v>0</v>
      </c>
      <c r="E32" s="63">
        <v>0</v>
      </c>
    </row>
    <row r="33" spans="1:5" ht="12.75">
      <c r="A33" t="s">
        <v>87</v>
      </c>
      <c r="B33" s="42">
        <v>118</v>
      </c>
      <c r="C33" s="61">
        <v>0</v>
      </c>
      <c r="D33" s="42">
        <v>1</v>
      </c>
      <c r="E33" s="63">
        <v>0</v>
      </c>
    </row>
    <row r="34" spans="1:5" ht="12.75">
      <c r="A34" t="s">
        <v>88</v>
      </c>
      <c r="B34" s="42">
        <v>100</v>
      </c>
      <c r="C34" s="61">
        <v>0</v>
      </c>
      <c r="D34" s="42">
        <v>0</v>
      </c>
      <c r="E34" s="63">
        <v>-1</v>
      </c>
    </row>
    <row r="35" spans="1:5" ht="12.75">
      <c r="A35" t="s">
        <v>89</v>
      </c>
      <c r="B35" s="42">
        <v>42</v>
      </c>
      <c r="C35" s="61">
        <v>-6</v>
      </c>
      <c r="D35" s="42">
        <v>0</v>
      </c>
      <c r="E35" s="63">
        <v>0</v>
      </c>
    </row>
    <row r="36" spans="1:5" ht="12.75">
      <c r="A36" t="s">
        <v>90</v>
      </c>
      <c r="B36" s="42">
        <v>193</v>
      </c>
      <c r="C36" s="61">
        <v>5</v>
      </c>
      <c r="D36" s="42">
        <v>2</v>
      </c>
      <c r="E36" s="63">
        <v>0</v>
      </c>
    </row>
    <row r="37" spans="1:5" ht="12.75">
      <c r="A37" t="s">
        <v>91</v>
      </c>
      <c r="B37" s="42">
        <v>268</v>
      </c>
      <c r="C37" s="61">
        <v>5</v>
      </c>
      <c r="D37" s="42">
        <v>0</v>
      </c>
      <c r="E37" s="63">
        <v>0</v>
      </c>
    </row>
    <row r="38" spans="1:5" ht="12.75">
      <c r="A38" t="s">
        <v>92</v>
      </c>
      <c r="B38" s="42">
        <v>2198</v>
      </c>
      <c r="C38" s="61">
        <v>30</v>
      </c>
      <c r="D38" s="42">
        <v>2</v>
      </c>
      <c r="E38" s="63">
        <v>0</v>
      </c>
    </row>
    <row r="39" spans="1:5" ht="12.75">
      <c r="A39" t="s">
        <v>93</v>
      </c>
      <c r="B39" s="42">
        <v>956</v>
      </c>
      <c r="C39" s="61">
        <v>-17</v>
      </c>
      <c r="D39" s="42">
        <v>1</v>
      </c>
      <c r="E39" s="63">
        <v>0</v>
      </c>
    </row>
    <row r="40" spans="1:5" ht="12.75">
      <c r="A40" t="s">
        <v>94</v>
      </c>
      <c r="B40" s="42">
        <v>3504</v>
      </c>
      <c r="C40" s="61">
        <v>17</v>
      </c>
      <c r="D40" s="42">
        <v>9</v>
      </c>
      <c r="E40" s="63">
        <v>1</v>
      </c>
    </row>
    <row r="41" spans="1:5" ht="12.75">
      <c r="A41" t="s">
        <v>95</v>
      </c>
      <c r="B41" s="42">
        <v>79</v>
      </c>
      <c r="C41" s="61">
        <v>0</v>
      </c>
      <c r="D41" s="42">
        <v>0</v>
      </c>
      <c r="E41" s="63">
        <v>0</v>
      </c>
    </row>
    <row r="42" spans="2:5" ht="12.75">
      <c r="B42" s="28"/>
      <c r="C42" s="38"/>
      <c r="D42" s="32"/>
      <c r="E42" s="63"/>
    </row>
    <row r="43" spans="1:5" ht="12.75">
      <c r="A43" s="4" t="s">
        <v>96</v>
      </c>
      <c r="B43" s="28">
        <f>SUM(B9:B42)</f>
        <v>22060</v>
      </c>
      <c r="C43" s="38">
        <v>146</v>
      </c>
      <c r="D43" s="32">
        <f>SUM(D9:D42)</f>
        <v>28</v>
      </c>
      <c r="E43" s="63"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3" max="3" width="9.7109375" style="0" customWidth="1"/>
    <col min="4" max="9" width="7.7109375" style="0" customWidth="1"/>
    <col min="10" max="11" width="8.7109375" style="0" customWidth="1"/>
    <col min="12" max="13" width="7.7109375" style="0" customWidth="1"/>
  </cols>
  <sheetData>
    <row r="1" ht="18.75">
      <c r="A1" s="3" t="s">
        <v>54</v>
      </c>
    </row>
    <row r="2" ht="18.75">
      <c r="A2" s="3" t="s">
        <v>118</v>
      </c>
    </row>
    <row r="3" ht="6" customHeight="1"/>
    <row r="4" ht="18.75">
      <c r="A4" s="3" t="s">
        <v>55</v>
      </c>
    </row>
    <row r="7" spans="1:13" ht="33.75">
      <c r="A7" s="16" t="s">
        <v>56</v>
      </c>
      <c r="B7" s="14" t="s">
        <v>119</v>
      </c>
      <c r="C7" s="15" t="s">
        <v>120</v>
      </c>
      <c r="D7" s="14" t="s">
        <v>57</v>
      </c>
      <c r="E7" s="14" t="s">
        <v>58</v>
      </c>
      <c r="F7" s="14" t="s">
        <v>123</v>
      </c>
      <c r="G7" s="14" t="s">
        <v>124</v>
      </c>
      <c r="H7" s="14" t="s">
        <v>59</v>
      </c>
      <c r="I7" s="14" t="s">
        <v>60</v>
      </c>
      <c r="J7" s="14" t="s">
        <v>121</v>
      </c>
      <c r="K7" s="14" t="s">
        <v>122</v>
      </c>
      <c r="L7" s="14" t="s">
        <v>61</v>
      </c>
      <c r="M7" s="14" t="s">
        <v>62</v>
      </c>
    </row>
    <row r="9" spans="1:13" ht="12.75">
      <c r="A9" t="s">
        <v>1</v>
      </c>
      <c r="B9" s="42">
        <v>343</v>
      </c>
      <c r="C9" s="61">
        <v>344</v>
      </c>
      <c r="D9" s="51">
        <f aca="true" t="shared" si="0" ref="D9:D53">B9-C9</f>
        <v>-1</v>
      </c>
      <c r="E9" s="52">
        <f aca="true" t="shared" si="1" ref="E9:E53">(B9-C9)/C9*100</f>
        <v>-0.29069767441860467</v>
      </c>
      <c r="F9" s="53">
        <v>0</v>
      </c>
      <c r="G9" s="53">
        <v>11</v>
      </c>
      <c r="H9" s="54">
        <f>F9-G9</f>
        <v>-11</v>
      </c>
      <c r="I9" s="55">
        <f>(F9-G9)/C9*100</f>
        <v>-3.1976744186046515</v>
      </c>
      <c r="J9" s="56">
        <v>13</v>
      </c>
      <c r="K9" s="56">
        <v>3</v>
      </c>
      <c r="L9" s="54">
        <f>J9-K9</f>
        <v>10</v>
      </c>
      <c r="M9" s="55">
        <f>(J9-K9)/C9*100</f>
        <v>2.9069767441860463</v>
      </c>
    </row>
    <row r="10" spans="1:13" ht="12.75">
      <c r="A10" t="s">
        <v>2</v>
      </c>
      <c r="B10" s="42">
        <v>2666</v>
      </c>
      <c r="C10" s="61">
        <v>2668</v>
      </c>
      <c r="D10" s="54">
        <f t="shared" si="0"/>
        <v>-2</v>
      </c>
      <c r="E10" s="57">
        <f t="shared" si="1"/>
        <v>-0.07496251874062969</v>
      </c>
      <c r="F10" s="53">
        <v>22</v>
      </c>
      <c r="G10" s="53">
        <v>37</v>
      </c>
      <c r="H10" s="54">
        <f aca="true" t="shared" si="2" ref="H10:H63">F10-G10</f>
        <v>-15</v>
      </c>
      <c r="I10" s="55">
        <f aca="true" t="shared" si="3" ref="I10:I63">(F10-G10)/C10*100</f>
        <v>-0.5622188905547226</v>
      </c>
      <c r="J10" s="56">
        <v>95</v>
      </c>
      <c r="K10" s="56">
        <v>82</v>
      </c>
      <c r="L10" s="54">
        <f aca="true" t="shared" si="4" ref="L10:L63">J10-K10</f>
        <v>13</v>
      </c>
      <c r="M10" s="55">
        <f aca="true" t="shared" si="5" ref="M10:M63">(J10-K10)/C10*100</f>
        <v>0.4872563718140929</v>
      </c>
    </row>
    <row r="11" spans="1:13" ht="12.75">
      <c r="A11" t="s">
        <v>3</v>
      </c>
      <c r="B11" s="42">
        <v>986</v>
      </c>
      <c r="C11" s="61">
        <v>1011</v>
      </c>
      <c r="D11" s="54">
        <f t="shared" si="0"/>
        <v>-25</v>
      </c>
      <c r="E11" s="57">
        <f t="shared" si="1"/>
        <v>-2.472799208704253</v>
      </c>
      <c r="F11" s="53">
        <v>6</v>
      </c>
      <c r="G11" s="53">
        <v>22</v>
      </c>
      <c r="H11" s="54">
        <f t="shared" si="2"/>
        <v>-16</v>
      </c>
      <c r="I11" s="55">
        <f t="shared" si="3"/>
        <v>-1.582591493570722</v>
      </c>
      <c r="J11" s="56">
        <v>51</v>
      </c>
      <c r="K11" s="56">
        <v>60</v>
      </c>
      <c r="L11" s="54">
        <f t="shared" si="4"/>
        <v>-9</v>
      </c>
      <c r="M11" s="55">
        <f t="shared" si="5"/>
        <v>-0.8902077151335311</v>
      </c>
    </row>
    <row r="12" spans="1:13" ht="12.75">
      <c r="A12" t="s">
        <v>4</v>
      </c>
      <c r="B12" s="42">
        <v>1392</v>
      </c>
      <c r="C12" s="61">
        <v>1390</v>
      </c>
      <c r="D12" s="54">
        <f t="shared" si="0"/>
        <v>2</v>
      </c>
      <c r="E12" s="57">
        <f t="shared" si="1"/>
        <v>0.14388489208633093</v>
      </c>
      <c r="F12" s="53">
        <v>12</v>
      </c>
      <c r="G12" s="53">
        <v>22</v>
      </c>
      <c r="H12" s="54">
        <f t="shared" si="2"/>
        <v>-10</v>
      </c>
      <c r="I12" s="55">
        <f t="shared" si="3"/>
        <v>-0.7194244604316548</v>
      </c>
      <c r="J12" s="56">
        <v>72</v>
      </c>
      <c r="K12" s="56">
        <v>60</v>
      </c>
      <c r="L12" s="54">
        <f t="shared" si="4"/>
        <v>12</v>
      </c>
      <c r="M12" s="55">
        <f t="shared" si="5"/>
        <v>0.8633093525179856</v>
      </c>
    </row>
    <row r="13" spans="1:13" ht="12.75">
      <c r="A13" t="s">
        <v>5</v>
      </c>
      <c r="B13" s="42">
        <v>261</v>
      </c>
      <c r="C13" s="61">
        <v>259</v>
      </c>
      <c r="D13" s="54">
        <f t="shared" si="0"/>
        <v>2</v>
      </c>
      <c r="E13" s="57">
        <f t="shared" si="1"/>
        <v>0.7722007722007722</v>
      </c>
      <c r="F13" s="53">
        <v>3</v>
      </c>
      <c r="G13" s="53">
        <v>2</v>
      </c>
      <c r="H13" s="54">
        <f t="shared" si="2"/>
        <v>1</v>
      </c>
      <c r="I13" s="55">
        <f t="shared" si="3"/>
        <v>0.3861003861003861</v>
      </c>
      <c r="J13" s="56">
        <v>23</v>
      </c>
      <c r="K13" s="56">
        <v>22</v>
      </c>
      <c r="L13" s="54">
        <f t="shared" si="4"/>
        <v>1</v>
      </c>
      <c r="M13" s="55">
        <f t="shared" si="5"/>
        <v>0.3861003861003861</v>
      </c>
    </row>
    <row r="14" spans="1:13" ht="12.75">
      <c r="A14" t="s">
        <v>6</v>
      </c>
      <c r="B14" s="42">
        <v>2089</v>
      </c>
      <c r="C14" s="61">
        <v>2065</v>
      </c>
      <c r="D14" s="54">
        <f t="shared" si="0"/>
        <v>24</v>
      </c>
      <c r="E14" s="57">
        <f t="shared" si="1"/>
        <v>1.162227602905569</v>
      </c>
      <c r="F14" s="53">
        <v>14</v>
      </c>
      <c r="G14" s="53">
        <v>41</v>
      </c>
      <c r="H14" s="54">
        <f t="shared" si="2"/>
        <v>-27</v>
      </c>
      <c r="I14" s="55">
        <f t="shared" si="3"/>
        <v>-1.3075060532687652</v>
      </c>
      <c r="J14" s="56">
        <v>98</v>
      </c>
      <c r="K14" s="56">
        <v>47</v>
      </c>
      <c r="L14" s="54">
        <f t="shared" si="4"/>
        <v>51</v>
      </c>
      <c r="M14" s="55">
        <f t="shared" si="5"/>
        <v>2.469733656174334</v>
      </c>
    </row>
    <row r="15" spans="1:13" ht="12.75">
      <c r="A15" t="s">
        <v>7</v>
      </c>
      <c r="B15" s="42">
        <v>2639</v>
      </c>
      <c r="C15" s="61">
        <v>2573</v>
      </c>
      <c r="D15" s="54">
        <f t="shared" si="0"/>
        <v>66</v>
      </c>
      <c r="E15" s="57">
        <f t="shared" si="1"/>
        <v>2.565099106101827</v>
      </c>
      <c r="F15" s="53">
        <v>25</v>
      </c>
      <c r="G15" s="53">
        <v>34</v>
      </c>
      <c r="H15" s="54">
        <f t="shared" si="2"/>
        <v>-9</v>
      </c>
      <c r="I15" s="55">
        <f t="shared" si="3"/>
        <v>-0.3497862417411582</v>
      </c>
      <c r="J15" s="56">
        <v>144</v>
      </c>
      <c r="K15" s="56">
        <v>69</v>
      </c>
      <c r="L15" s="54">
        <f t="shared" si="4"/>
        <v>75</v>
      </c>
      <c r="M15" s="55">
        <f t="shared" si="5"/>
        <v>2.9148853478429846</v>
      </c>
    </row>
    <row r="16" spans="1:13" ht="12.75">
      <c r="A16" t="s">
        <v>8</v>
      </c>
      <c r="B16" s="42">
        <v>2307</v>
      </c>
      <c r="C16" s="61">
        <v>2287</v>
      </c>
      <c r="D16" s="54">
        <f t="shared" si="0"/>
        <v>20</v>
      </c>
      <c r="E16" s="57">
        <f t="shared" si="1"/>
        <v>0.874508089199825</v>
      </c>
      <c r="F16" s="53">
        <v>17</v>
      </c>
      <c r="G16" s="53">
        <v>23</v>
      </c>
      <c r="H16" s="54">
        <f t="shared" si="2"/>
        <v>-6</v>
      </c>
      <c r="I16" s="55">
        <f t="shared" si="3"/>
        <v>-0.2623524267599475</v>
      </c>
      <c r="J16" s="56">
        <v>132</v>
      </c>
      <c r="K16" s="56">
        <v>106</v>
      </c>
      <c r="L16" s="54">
        <f t="shared" si="4"/>
        <v>26</v>
      </c>
      <c r="M16" s="55">
        <f t="shared" si="5"/>
        <v>1.1368605159597727</v>
      </c>
    </row>
    <row r="17" spans="1:13" ht="12.75">
      <c r="A17" t="s">
        <v>9</v>
      </c>
      <c r="B17" s="42">
        <v>956</v>
      </c>
      <c r="C17" s="61">
        <v>942</v>
      </c>
      <c r="D17" s="54">
        <f t="shared" si="0"/>
        <v>14</v>
      </c>
      <c r="E17" s="57">
        <f t="shared" si="1"/>
        <v>1.48619957537155</v>
      </c>
      <c r="F17" s="53">
        <v>12</v>
      </c>
      <c r="G17" s="53">
        <v>12</v>
      </c>
      <c r="H17" s="54">
        <f t="shared" si="2"/>
        <v>0</v>
      </c>
      <c r="I17" s="55">
        <f t="shared" si="3"/>
        <v>0</v>
      </c>
      <c r="J17" s="56">
        <v>43</v>
      </c>
      <c r="K17" s="56">
        <v>29</v>
      </c>
      <c r="L17" s="54">
        <f t="shared" si="4"/>
        <v>14</v>
      </c>
      <c r="M17" s="55">
        <f t="shared" si="5"/>
        <v>1.48619957537155</v>
      </c>
    </row>
    <row r="18" spans="1:13" ht="12.75">
      <c r="A18" t="s">
        <v>10</v>
      </c>
      <c r="B18" s="42">
        <v>1080</v>
      </c>
      <c r="C18" s="61">
        <v>1070</v>
      </c>
      <c r="D18" s="54">
        <f t="shared" si="0"/>
        <v>10</v>
      </c>
      <c r="E18" s="57">
        <f t="shared" si="1"/>
        <v>0.9345794392523363</v>
      </c>
      <c r="F18" s="53">
        <v>7</v>
      </c>
      <c r="G18" s="53">
        <v>19</v>
      </c>
      <c r="H18" s="54">
        <f t="shared" si="2"/>
        <v>-12</v>
      </c>
      <c r="I18" s="55">
        <f t="shared" si="3"/>
        <v>-1.1214953271028036</v>
      </c>
      <c r="J18" s="56">
        <v>52</v>
      </c>
      <c r="K18" s="56">
        <v>30</v>
      </c>
      <c r="L18" s="54">
        <f t="shared" si="4"/>
        <v>22</v>
      </c>
      <c r="M18" s="55">
        <f t="shared" si="5"/>
        <v>2.0560747663551404</v>
      </c>
    </row>
    <row r="19" spans="1:13" ht="12.75">
      <c r="A19" t="s">
        <v>11</v>
      </c>
      <c r="B19" s="42">
        <v>1127</v>
      </c>
      <c r="C19" s="61">
        <v>1121</v>
      </c>
      <c r="D19" s="54">
        <f t="shared" si="0"/>
        <v>6</v>
      </c>
      <c r="E19" s="57">
        <f t="shared" si="1"/>
        <v>0.535236396074933</v>
      </c>
      <c r="F19" s="53">
        <v>5</v>
      </c>
      <c r="G19" s="53">
        <v>20</v>
      </c>
      <c r="H19" s="54">
        <f t="shared" si="2"/>
        <v>-15</v>
      </c>
      <c r="I19" s="55">
        <f t="shared" si="3"/>
        <v>-1.3380909901873328</v>
      </c>
      <c r="J19" s="56">
        <v>60</v>
      </c>
      <c r="K19" s="56">
        <v>39</v>
      </c>
      <c r="L19" s="54">
        <f t="shared" si="4"/>
        <v>21</v>
      </c>
      <c r="M19" s="55">
        <f t="shared" si="5"/>
        <v>1.873327386262266</v>
      </c>
    </row>
    <row r="20" spans="1:13" ht="12.75">
      <c r="A20" t="s">
        <v>12</v>
      </c>
      <c r="B20" s="42">
        <v>924</v>
      </c>
      <c r="C20" s="61">
        <v>924</v>
      </c>
      <c r="D20" s="54">
        <f t="shared" si="0"/>
        <v>0</v>
      </c>
      <c r="E20" s="57">
        <f t="shared" si="1"/>
        <v>0</v>
      </c>
      <c r="F20" s="53">
        <v>9</v>
      </c>
      <c r="G20" s="53">
        <v>12</v>
      </c>
      <c r="H20" s="54">
        <f t="shared" si="2"/>
        <v>-3</v>
      </c>
      <c r="I20" s="55">
        <f t="shared" si="3"/>
        <v>-0.3246753246753247</v>
      </c>
      <c r="J20" s="56">
        <v>49</v>
      </c>
      <c r="K20" s="56">
        <v>46</v>
      </c>
      <c r="L20" s="54">
        <f t="shared" si="4"/>
        <v>3</v>
      </c>
      <c r="M20" s="55">
        <f t="shared" si="5"/>
        <v>0.3246753246753247</v>
      </c>
    </row>
    <row r="21" spans="1:13" ht="12.75">
      <c r="A21" t="s">
        <v>13</v>
      </c>
      <c r="B21" s="42">
        <v>268</v>
      </c>
      <c r="C21" s="61">
        <v>261</v>
      </c>
      <c r="D21" s="54">
        <f t="shared" si="0"/>
        <v>7</v>
      </c>
      <c r="E21" s="57">
        <f t="shared" si="1"/>
        <v>2.681992337164751</v>
      </c>
      <c r="F21" s="53">
        <v>2</v>
      </c>
      <c r="G21" s="53">
        <v>1</v>
      </c>
      <c r="H21" s="54">
        <f t="shared" si="2"/>
        <v>1</v>
      </c>
      <c r="I21" s="55">
        <f t="shared" si="3"/>
        <v>0.38314176245210724</v>
      </c>
      <c r="J21" s="56">
        <v>11</v>
      </c>
      <c r="K21" s="56">
        <v>5</v>
      </c>
      <c r="L21" s="54">
        <f t="shared" si="4"/>
        <v>6</v>
      </c>
      <c r="M21" s="55">
        <f t="shared" si="5"/>
        <v>2.2988505747126435</v>
      </c>
    </row>
    <row r="22" spans="1:14" ht="12.75">
      <c r="A22" t="s">
        <v>14</v>
      </c>
      <c r="B22" s="42">
        <v>4612</v>
      </c>
      <c r="C22" s="61">
        <v>4526</v>
      </c>
      <c r="D22" s="54">
        <f t="shared" si="0"/>
        <v>86</v>
      </c>
      <c r="E22" s="57">
        <f t="shared" si="1"/>
        <v>1.9001325673884226</v>
      </c>
      <c r="F22" s="53">
        <v>49</v>
      </c>
      <c r="G22" s="53">
        <v>55</v>
      </c>
      <c r="H22" s="54">
        <f t="shared" si="2"/>
        <v>-6</v>
      </c>
      <c r="I22" s="55">
        <f t="shared" si="3"/>
        <v>-0.13256738842244808</v>
      </c>
      <c r="J22" s="56">
        <v>233</v>
      </c>
      <c r="K22" s="56">
        <v>141</v>
      </c>
      <c r="L22" s="54">
        <f t="shared" si="4"/>
        <v>92</v>
      </c>
      <c r="M22" s="55">
        <f t="shared" si="5"/>
        <v>2.0326999558108705</v>
      </c>
      <c r="N22" s="6"/>
    </row>
    <row r="23" spans="1:14" ht="12.75">
      <c r="A23" t="s">
        <v>15</v>
      </c>
      <c r="B23" s="42">
        <v>127</v>
      </c>
      <c r="C23" s="61">
        <v>133</v>
      </c>
      <c r="D23" s="54">
        <f t="shared" si="0"/>
        <v>-6</v>
      </c>
      <c r="E23" s="57">
        <f t="shared" si="1"/>
        <v>-4.511278195488721</v>
      </c>
      <c r="F23" s="53">
        <v>1</v>
      </c>
      <c r="G23" s="53">
        <v>2</v>
      </c>
      <c r="H23" s="54">
        <f t="shared" si="2"/>
        <v>-1</v>
      </c>
      <c r="I23" s="55">
        <f t="shared" si="3"/>
        <v>-0.7518796992481203</v>
      </c>
      <c r="J23" s="56">
        <v>4</v>
      </c>
      <c r="K23" s="56">
        <v>9</v>
      </c>
      <c r="L23" s="54">
        <f t="shared" si="4"/>
        <v>-5</v>
      </c>
      <c r="M23" s="55">
        <f t="shared" si="5"/>
        <v>-3.7593984962406015</v>
      </c>
      <c r="N23" s="6"/>
    </row>
    <row r="24" spans="1:14" ht="12.75">
      <c r="A24" t="s">
        <v>16</v>
      </c>
      <c r="B24" s="42">
        <v>842</v>
      </c>
      <c r="C24" s="61">
        <v>837</v>
      </c>
      <c r="D24" s="54">
        <f t="shared" si="0"/>
        <v>5</v>
      </c>
      <c r="E24" s="57">
        <f t="shared" si="1"/>
        <v>0.5973715651135006</v>
      </c>
      <c r="F24" s="53">
        <v>1</v>
      </c>
      <c r="G24" s="53">
        <v>16</v>
      </c>
      <c r="H24" s="54">
        <f t="shared" si="2"/>
        <v>-15</v>
      </c>
      <c r="I24" s="55">
        <f t="shared" si="3"/>
        <v>-1.7921146953405016</v>
      </c>
      <c r="J24" s="56">
        <v>40</v>
      </c>
      <c r="K24" s="56">
        <v>20</v>
      </c>
      <c r="L24" s="54">
        <f t="shared" si="4"/>
        <v>20</v>
      </c>
      <c r="M24" s="55">
        <f t="shared" si="5"/>
        <v>2.3894862604540026</v>
      </c>
      <c r="N24" s="6"/>
    </row>
    <row r="25" spans="1:14" ht="12.75">
      <c r="A25" t="s">
        <v>17</v>
      </c>
      <c r="B25" s="42">
        <v>8119</v>
      </c>
      <c r="C25" s="61">
        <v>8022</v>
      </c>
      <c r="D25" s="54">
        <f t="shared" si="0"/>
        <v>97</v>
      </c>
      <c r="E25" s="57">
        <f t="shared" si="1"/>
        <v>1.2091747693841934</v>
      </c>
      <c r="F25" s="53">
        <v>73</v>
      </c>
      <c r="G25" s="53">
        <v>76</v>
      </c>
      <c r="H25" s="54">
        <f t="shared" si="2"/>
        <v>-3</v>
      </c>
      <c r="I25" s="55">
        <f t="shared" si="3"/>
        <v>-0.037397157816005985</v>
      </c>
      <c r="J25" s="56">
        <v>382</v>
      </c>
      <c r="K25" s="56">
        <v>282</v>
      </c>
      <c r="L25" s="54">
        <f t="shared" si="4"/>
        <v>100</v>
      </c>
      <c r="M25" s="55">
        <f t="shared" si="5"/>
        <v>1.2465719272001994</v>
      </c>
      <c r="N25" s="6"/>
    </row>
    <row r="26" spans="1:14" ht="12.75">
      <c r="A26" t="s">
        <v>18</v>
      </c>
      <c r="B26" s="42">
        <v>428</v>
      </c>
      <c r="C26" s="61">
        <v>433</v>
      </c>
      <c r="D26" s="54">
        <f t="shared" si="0"/>
        <v>-5</v>
      </c>
      <c r="E26" s="57">
        <f t="shared" si="1"/>
        <v>-1.1547344110854503</v>
      </c>
      <c r="F26" s="53">
        <v>2</v>
      </c>
      <c r="G26" s="53">
        <v>11</v>
      </c>
      <c r="H26" s="54">
        <f t="shared" si="2"/>
        <v>-9</v>
      </c>
      <c r="I26" s="55">
        <f t="shared" si="3"/>
        <v>-2.0785219399538106</v>
      </c>
      <c r="J26" s="56">
        <v>13</v>
      </c>
      <c r="K26" s="56">
        <v>9</v>
      </c>
      <c r="L26" s="54">
        <f t="shared" si="4"/>
        <v>4</v>
      </c>
      <c r="M26" s="55">
        <f t="shared" si="5"/>
        <v>0.9237875288683602</v>
      </c>
      <c r="N26" s="6"/>
    </row>
    <row r="27" spans="1:14" ht="12.75">
      <c r="A27" t="s">
        <v>19</v>
      </c>
      <c r="B27" s="42">
        <v>1120</v>
      </c>
      <c r="C27" s="61">
        <v>1097</v>
      </c>
      <c r="D27" s="54">
        <f t="shared" si="0"/>
        <v>23</v>
      </c>
      <c r="E27" s="57">
        <f t="shared" si="1"/>
        <v>2.096627164995442</v>
      </c>
      <c r="F27" s="53">
        <v>7</v>
      </c>
      <c r="G27" s="53">
        <v>17</v>
      </c>
      <c r="H27" s="54">
        <f t="shared" si="2"/>
        <v>-10</v>
      </c>
      <c r="I27" s="55">
        <f t="shared" si="3"/>
        <v>-0.9115770282588878</v>
      </c>
      <c r="J27" s="56">
        <v>75</v>
      </c>
      <c r="K27" s="56">
        <v>42</v>
      </c>
      <c r="L27" s="54">
        <f t="shared" si="4"/>
        <v>33</v>
      </c>
      <c r="M27" s="55">
        <f t="shared" si="5"/>
        <v>3.00820419325433</v>
      </c>
      <c r="N27" s="6"/>
    </row>
    <row r="28" spans="1:14" ht="12.75">
      <c r="A28" t="s">
        <v>20</v>
      </c>
      <c r="B28" s="42">
        <v>1264</v>
      </c>
      <c r="C28" s="61">
        <v>1255</v>
      </c>
      <c r="D28" s="54">
        <f t="shared" si="0"/>
        <v>9</v>
      </c>
      <c r="E28" s="57">
        <f t="shared" si="1"/>
        <v>0.7171314741035857</v>
      </c>
      <c r="F28" s="53">
        <v>10</v>
      </c>
      <c r="G28" s="53">
        <v>20</v>
      </c>
      <c r="H28" s="54">
        <f t="shared" si="2"/>
        <v>-10</v>
      </c>
      <c r="I28" s="55">
        <f t="shared" si="3"/>
        <v>-0.796812749003984</v>
      </c>
      <c r="J28" s="56">
        <v>67</v>
      </c>
      <c r="K28" s="56">
        <v>48</v>
      </c>
      <c r="L28" s="54">
        <f t="shared" si="4"/>
        <v>19</v>
      </c>
      <c r="M28" s="55">
        <f t="shared" si="5"/>
        <v>1.5139442231075697</v>
      </c>
      <c r="N28" s="6"/>
    </row>
    <row r="29" spans="1:14" ht="12.75">
      <c r="A29" t="s">
        <v>21</v>
      </c>
      <c r="B29" s="42">
        <v>563</v>
      </c>
      <c r="C29" s="61">
        <v>558</v>
      </c>
      <c r="D29" s="54">
        <f t="shared" si="0"/>
        <v>5</v>
      </c>
      <c r="E29" s="57">
        <f t="shared" si="1"/>
        <v>0.8960573476702508</v>
      </c>
      <c r="F29" s="53">
        <v>4</v>
      </c>
      <c r="G29" s="53">
        <v>8</v>
      </c>
      <c r="H29" s="54">
        <f t="shared" si="2"/>
        <v>-4</v>
      </c>
      <c r="I29" s="55">
        <f t="shared" si="3"/>
        <v>-0.7168458781362007</v>
      </c>
      <c r="J29" s="56">
        <v>38</v>
      </c>
      <c r="K29" s="56">
        <v>29</v>
      </c>
      <c r="L29" s="54">
        <f t="shared" si="4"/>
        <v>9</v>
      </c>
      <c r="M29" s="55">
        <f t="shared" si="5"/>
        <v>1.6129032258064515</v>
      </c>
      <c r="N29" s="6"/>
    </row>
    <row r="30" spans="1:14" ht="12.75">
      <c r="A30" t="s">
        <v>22</v>
      </c>
      <c r="B30" s="42">
        <v>896</v>
      </c>
      <c r="C30" s="61">
        <v>877</v>
      </c>
      <c r="D30" s="54">
        <f t="shared" si="0"/>
        <v>19</v>
      </c>
      <c r="E30" s="57">
        <f t="shared" si="1"/>
        <v>2.1664766248574687</v>
      </c>
      <c r="F30" s="53">
        <v>13</v>
      </c>
      <c r="G30" s="53">
        <v>11</v>
      </c>
      <c r="H30" s="54">
        <f t="shared" si="2"/>
        <v>2</v>
      </c>
      <c r="I30" s="55">
        <f t="shared" si="3"/>
        <v>0.22805017103762829</v>
      </c>
      <c r="J30" s="56">
        <v>53</v>
      </c>
      <c r="K30" s="56">
        <v>36</v>
      </c>
      <c r="L30" s="54">
        <f t="shared" si="4"/>
        <v>17</v>
      </c>
      <c r="M30" s="55">
        <f t="shared" si="5"/>
        <v>1.9384264538198404</v>
      </c>
      <c r="N30" s="6"/>
    </row>
    <row r="31" spans="1:14" ht="12.75">
      <c r="A31" t="s">
        <v>23</v>
      </c>
      <c r="B31" s="42">
        <v>370</v>
      </c>
      <c r="C31" s="61">
        <v>384</v>
      </c>
      <c r="D31" s="54">
        <f t="shared" si="0"/>
        <v>-14</v>
      </c>
      <c r="E31" s="57">
        <f t="shared" si="1"/>
        <v>-3.6458333333333335</v>
      </c>
      <c r="F31" s="53">
        <v>3</v>
      </c>
      <c r="G31" s="53">
        <v>3</v>
      </c>
      <c r="H31" s="54">
        <f t="shared" si="2"/>
        <v>0</v>
      </c>
      <c r="I31" s="55">
        <f t="shared" si="3"/>
        <v>0</v>
      </c>
      <c r="J31" s="56">
        <v>7</v>
      </c>
      <c r="K31" s="56">
        <v>21</v>
      </c>
      <c r="L31" s="54">
        <f t="shared" si="4"/>
        <v>-14</v>
      </c>
      <c r="M31" s="55">
        <f t="shared" si="5"/>
        <v>-3.6458333333333335</v>
      </c>
      <c r="N31" s="6"/>
    </row>
    <row r="32" spans="1:14" ht="12.75">
      <c r="A32" t="s">
        <v>24</v>
      </c>
      <c r="B32" s="42">
        <v>529</v>
      </c>
      <c r="C32" s="61">
        <v>518</v>
      </c>
      <c r="D32" s="54">
        <f t="shared" si="0"/>
        <v>11</v>
      </c>
      <c r="E32" s="57">
        <f t="shared" si="1"/>
        <v>2.1235521235521233</v>
      </c>
      <c r="F32" s="53">
        <v>7</v>
      </c>
      <c r="G32" s="53">
        <v>10</v>
      </c>
      <c r="H32" s="54">
        <f t="shared" si="2"/>
        <v>-3</v>
      </c>
      <c r="I32" s="55">
        <f t="shared" si="3"/>
        <v>-0.5791505791505791</v>
      </c>
      <c r="J32" s="56">
        <v>38</v>
      </c>
      <c r="K32" s="56">
        <v>24</v>
      </c>
      <c r="L32" s="54">
        <f t="shared" si="4"/>
        <v>14</v>
      </c>
      <c r="M32" s="55">
        <f t="shared" si="5"/>
        <v>2.7027027027027026</v>
      </c>
      <c r="N32" s="6"/>
    </row>
    <row r="33" spans="1:14" ht="12.75">
      <c r="A33" t="s">
        <v>25</v>
      </c>
      <c r="B33" s="42">
        <v>910</v>
      </c>
      <c r="C33" s="61">
        <v>897</v>
      </c>
      <c r="D33" s="54">
        <f t="shared" si="0"/>
        <v>13</v>
      </c>
      <c r="E33" s="57">
        <f t="shared" si="1"/>
        <v>1.4492753623188406</v>
      </c>
      <c r="F33" s="53">
        <v>5</v>
      </c>
      <c r="G33" s="53">
        <v>7</v>
      </c>
      <c r="H33" s="54">
        <f t="shared" si="2"/>
        <v>-2</v>
      </c>
      <c r="I33" s="55">
        <f t="shared" si="3"/>
        <v>-0.2229654403567447</v>
      </c>
      <c r="J33" s="56">
        <v>49</v>
      </c>
      <c r="K33" s="56">
        <v>34</v>
      </c>
      <c r="L33" s="54">
        <f t="shared" si="4"/>
        <v>15</v>
      </c>
      <c r="M33" s="55">
        <f t="shared" si="5"/>
        <v>1.6722408026755853</v>
      </c>
      <c r="N33" s="6"/>
    </row>
    <row r="34" spans="1:14" ht="12.75">
      <c r="A34" t="s">
        <v>26</v>
      </c>
      <c r="B34" s="42">
        <v>566</v>
      </c>
      <c r="C34" s="61">
        <v>563</v>
      </c>
      <c r="D34" s="54">
        <f t="shared" si="0"/>
        <v>3</v>
      </c>
      <c r="E34" s="57">
        <f t="shared" si="1"/>
        <v>0.5328596802841918</v>
      </c>
      <c r="F34" s="53">
        <v>3</v>
      </c>
      <c r="G34" s="53">
        <v>7</v>
      </c>
      <c r="H34" s="54">
        <f t="shared" si="2"/>
        <v>-4</v>
      </c>
      <c r="I34" s="55">
        <f t="shared" si="3"/>
        <v>-0.7104795737122558</v>
      </c>
      <c r="J34" s="56">
        <v>25</v>
      </c>
      <c r="K34" s="56">
        <v>18</v>
      </c>
      <c r="L34" s="54">
        <f t="shared" si="4"/>
        <v>7</v>
      </c>
      <c r="M34" s="55">
        <f t="shared" si="5"/>
        <v>1.2433392539964476</v>
      </c>
      <c r="N34" s="6"/>
    </row>
    <row r="35" spans="1:14" ht="12.75">
      <c r="A35" t="s">
        <v>27</v>
      </c>
      <c r="B35" s="42">
        <v>4524</v>
      </c>
      <c r="C35" s="61">
        <v>4457</v>
      </c>
      <c r="D35" s="54">
        <f t="shared" si="0"/>
        <v>67</v>
      </c>
      <c r="E35" s="57">
        <f t="shared" si="1"/>
        <v>1.5032533094009424</v>
      </c>
      <c r="F35" s="53">
        <v>41</v>
      </c>
      <c r="G35" s="53">
        <v>48</v>
      </c>
      <c r="H35" s="54">
        <f t="shared" si="2"/>
        <v>-7</v>
      </c>
      <c r="I35" s="55">
        <f t="shared" si="3"/>
        <v>-0.15705631590756114</v>
      </c>
      <c r="J35" s="56">
        <v>205</v>
      </c>
      <c r="K35" s="56">
        <v>131</v>
      </c>
      <c r="L35" s="54">
        <f t="shared" si="4"/>
        <v>74</v>
      </c>
      <c r="M35" s="55">
        <f t="shared" si="5"/>
        <v>1.6603096253085032</v>
      </c>
      <c r="N35" s="6"/>
    </row>
    <row r="36" spans="1:14" ht="12.75">
      <c r="A36" t="s">
        <v>28</v>
      </c>
      <c r="B36" s="42">
        <v>1437</v>
      </c>
      <c r="C36" s="61">
        <v>1428</v>
      </c>
      <c r="D36" s="54">
        <f t="shared" si="0"/>
        <v>9</v>
      </c>
      <c r="E36" s="57">
        <f t="shared" si="1"/>
        <v>0.6302521008403361</v>
      </c>
      <c r="F36" s="53">
        <v>8</v>
      </c>
      <c r="G36" s="53">
        <v>29</v>
      </c>
      <c r="H36" s="54">
        <f t="shared" si="2"/>
        <v>-21</v>
      </c>
      <c r="I36" s="55">
        <f t="shared" si="3"/>
        <v>-1.4705882352941175</v>
      </c>
      <c r="J36" s="56">
        <v>90</v>
      </c>
      <c r="K36" s="56">
        <v>60</v>
      </c>
      <c r="L36" s="54">
        <f t="shared" si="4"/>
        <v>30</v>
      </c>
      <c r="M36" s="55">
        <f t="shared" si="5"/>
        <v>2.100840336134454</v>
      </c>
      <c r="N36" s="6"/>
    </row>
    <row r="37" spans="1:14" ht="12.75">
      <c r="A37" t="s">
        <v>29</v>
      </c>
      <c r="B37" s="42">
        <v>849</v>
      </c>
      <c r="C37" s="61">
        <v>857</v>
      </c>
      <c r="D37" s="54">
        <f t="shared" si="0"/>
        <v>-8</v>
      </c>
      <c r="E37" s="57">
        <f t="shared" si="1"/>
        <v>-0.9334889148191364</v>
      </c>
      <c r="F37" s="53">
        <v>10</v>
      </c>
      <c r="G37" s="53">
        <v>12</v>
      </c>
      <c r="H37" s="54">
        <f t="shared" si="2"/>
        <v>-2</v>
      </c>
      <c r="I37" s="55">
        <f t="shared" si="3"/>
        <v>-0.2333722287047841</v>
      </c>
      <c r="J37" s="56">
        <v>37</v>
      </c>
      <c r="K37" s="56">
        <v>43</v>
      </c>
      <c r="L37" s="54">
        <f t="shared" si="4"/>
        <v>-6</v>
      </c>
      <c r="M37" s="55">
        <f t="shared" si="5"/>
        <v>-0.7001166861143524</v>
      </c>
      <c r="N37" s="6"/>
    </row>
    <row r="38" spans="1:14" ht="12.75">
      <c r="A38" t="s">
        <v>30</v>
      </c>
      <c r="B38" s="42">
        <v>693</v>
      </c>
      <c r="C38" s="61">
        <v>689</v>
      </c>
      <c r="D38" s="54">
        <f t="shared" si="0"/>
        <v>4</v>
      </c>
      <c r="E38" s="57">
        <f t="shared" si="1"/>
        <v>0.5805515239477503</v>
      </c>
      <c r="F38" s="53">
        <v>4</v>
      </c>
      <c r="G38" s="53">
        <v>3</v>
      </c>
      <c r="H38" s="54">
        <f t="shared" si="2"/>
        <v>1</v>
      </c>
      <c r="I38" s="55">
        <f t="shared" si="3"/>
        <v>0.14513788098693758</v>
      </c>
      <c r="J38" s="56">
        <v>29</v>
      </c>
      <c r="K38" s="56">
        <v>26</v>
      </c>
      <c r="L38" s="54">
        <f t="shared" si="4"/>
        <v>3</v>
      </c>
      <c r="M38" s="55">
        <f t="shared" si="5"/>
        <v>0.43541364296081275</v>
      </c>
      <c r="N38" s="6"/>
    </row>
    <row r="39" spans="1:14" ht="12.75">
      <c r="A39" t="s">
        <v>31</v>
      </c>
      <c r="B39" s="42">
        <v>241</v>
      </c>
      <c r="C39" s="61">
        <v>225</v>
      </c>
      <c r="D39" s="54">
        <f t="shared" si="0"/>
        <v>16</v>
      </c>
      <c r="E39" s="57">
        <f t="shared" si="1"/>
        <v>7.111111111111111</v>
      </c>
      <c r="F39" s="53">
        <v>2</v>
      </c>
      <c r="G39" s="53">
        <v>3</v>
      </c>
      <c r="H39" s="54">
        <f t="shared" si="2"/>
        <v>-1</v>
      </c>
      <c r="I39" s="55">
        <f t="shared" si="3"/>
        <v>-0.4444444444444444</v>
      </c>
      <c r="J39" s="56">
        <v>19</v>
      </c>
      <c r="K39" s="56">
        <v>2</v>
      </c>
      <c r="L39" s="54">
        <f t="shared" si="4"/>
        <v>17</v>
      </c>
      <c r="M39" s="55">
        <f t="shared" si="5"/>
        <v>7.555555555555555</v>
      </c>
      <c r="N39" s="6"/>
    </row>
    <row r="40" spans="1:14" ht="12.75">
      <c r="A40" t="s">
        <v>32</v>
      </c>
      <c r="B40" s="42">
        <v>1333</v>
      </c>
      <c r="C40" s="61">
        <v>1317</v>
      </c>
      <c r="D40" s="54">
        <f t="shared" si="0"/>
        <v>16</v>
      </c>
      <c r="E40" s="57">
        <f t="shared" si="1"/>
        <v>1.2148823082763858</v>
      </c>
      <c r="F40" s="53">
        <v>11</v>
      </c>
      <c r="G40" s="53">
        <v>21</v>
      </c>
      <c r="H40" s="54">
        <f t="shared" si="2"/>
        <v>-10</v>
      </c>
      <c r="I40" s="55">
        <f t="shared" si="3"/>
        <v>-0.759301442672741</v>
      </c>
      <c r="J40" s="56">
        <v>66</v>
      </c>
      <c r="K40" s="56">
        <v>40</v>
      </c>
      <c r="L40" s="54">
        <f t="shared" si="4"/>
        <v>26</v>
      </c>
      <c r="M40" s="55">
        <f t="shared" si="5"/>
        <v>1.9741837509491267</v>
      </c>
      <c r="N40" s="6"/>
    </row>
    <row r="41" spans="1:14" ht="12.75">
      <c r="A41" t="s">
        <v>33</v>
      </c>
      <c r="B41" s="42">
        <v>315</v>
      </c>
      <c r="C41" s="61">
        <v>318</v>
      </c>
      <c r="D41" s="54">
        <f t="shared" si="0"/>
        <v>-3</v>
      </c>
      <c r="E41" s="57">
        <f t="shared" si="1"/>
        <v>-0.9433962264150944</v>
      </c>
      <c r="F41" s="53">
        <v>3</v>
      </c>
      <c r="G41" s="53">
        <v>3</v>
      </c>
      <c r="H41" s="54">
        <f t="shared" si="2"/>
        <v>0</v>
      </c>
      <c r="I41" s="55">
        <f t="shared" si="3"/>
        <v>0</v>
      </c>
      <c r="J41" s="56">
        <v>3</v>
      </c>
      <c r="K41" s="56">
        <v>6</v>
      </c>
      <c r="L41" s="54">
        <f t="shared" si="4"/>
        <v>-3</v>
      </c>
      <c r="M41" s="55">
        <f t="shared" si="5"/>
        <v>-0.9433962264150944</v>
      </c>
      <c r="N41" s="6"/>
    </row>
    <row r="42" spans="1:14" ht="12.75">
      <c r="A42" t="s">
        <v>34</v>
      </c>
      <c r="B42" s="42">
        <v>1263</v>
      </c>
      <c r="C42" s="61">
        <v>1214</v>
      </c>
      <c r="D42" s="54">
        <f t="shared" si="0"/>
        <v>49</v>
      </c>
      <c r="E42" s="57">
        <f t="shared" si="1"/>
        <v>4.036243822075782</v>
      </c>
      <c r="F42" s="53">
        <v>10</v>
      </c>
      <c r="G42" s="53">
        <v>12</v>
      </c>
      <c r="H42" s="54">
        <f t="shared" si="2"/>
        <v>-2</v>
      </c>
      <c r="I42" s="55">
        <f t="shared" si="3"/>
        <v>-0.16474464579901155</v>
      </c>
      <c r="J42" s="56">
        <v>92</v>
      </c>
      <c r="K42" s="56">
        <v>41</v>
      </c>
      <c r="L42" s="54">
        <f t="shared" si="4"/>
        <v>51</v>
      </c>
      <c r="M42" s="55">
        <f t="shared" si="5"/>
        <v>4.200988467874795</v>
      </c>
      <c r="N42" s="6"/>
    </row>
    <row r="43" spans="1:14" ht="12.75">
      <c r="A43" t="s">
        <v>35</v>
      </c>
      <c r="B43" s="42">
        <v>621</v>
      </c>
      <c r="C43" s="61">
        <v>614</v>
      </c>
      <c r="D43" s="54">
        <f t="shared" si="0"/>
        <v>7</v>
      </c>
      <c r="E43" s="57">
        <f t="shared" si="1"/>
        <v>1.1400651465798046</v>
      </c>
      <c r="F43" s="53">
        <v>5</v>
      </c>
      <c r="G43" s="53">
        <v>11</v>
      </c>
      <c r="H43" s="54">
        <f t="shared" si="2"/>
        <v>-6</v>
      </c>
      <c r="I43" s="55">
        <f t="shared" si="3"/>
        <v>-0.9771986970684038</v>
      </c>
      <c r="J43" s="56">
        <v>35</v>
      </c>
      <c r="K43" s="56">
        <v>22</v>
      </c>
      <c r="L43" s="54">
        <f t="shared" si="4"/>
        <v>13</v>
      </c>
      <c r="M43" s="55">
        <f t="shared" si="5"/>
        <v>2.1172638436482085</v>
      </c>
      <c r="N43" s="6"/>
    </row>
    <row r="44" spans="1:14" ht="12.75">
      <c r="A44" t="s">
        <v>36</v>
      </c>
      <c r="B44" s="42">
        <v>447</v>
      </c>
      <c r="C44" s="61">
        <v>455</v>
      </c>
      <c r="D44" s="54">
        <f t="shared" si="0"/>
        <v>-8</v>
      </c>
      <c r="E44" s="57">
        <f t="shared" si="1"/>
        <v>-1.7582417582417582</v>
      </c>
      <c r="F44" s="53">
        <v>2</v>
      </c>
      <c r="G44" s="53">
        <v>6</v>
      </c>
      <c r="H44" s="54">
        <f t="shared" si="2"/>
        <v>-4</v>
      </c>
      <c r="I44" s="55">
        <f t="shared" si="3"/>
        <v>-0.8791208791208791</v>
      </c>
      <c r="J44" s="56">
        <v>18</v>
      </c>
      <c r="K44" s="56">
        <v>22</v>
      </c>
      <c r="L44" s="54">
        <f t="shared" si="4"/>
        <v>-4</v>
      </c>
      <c r="M44" s="55">
        <f t="shared" si="5"/>
        <v>-0.8791208791208791</v>
      </c>
      <c r="N44" s="6"/>
    </row>
    <row r="45" spans="1:14" ht="12.75">
      <c r="A45" t="s">
        <v>37</v>
      </c>
      <c r="B45" s="42">
        <v>462</v>
      </c>
      <c r="C45" s="61">
        <v>439</v>
      </c>
      <c r="D45" s="54">
        <f t="shared" si="0"/>
        <v>23</v>
      </c>
      <c r="E45" s="57">
        <f t="shared" si="1"/>
        <v>5.239179954441914</v>
      </c>
      <c r="F45" s="53">
        <v>7</v>
      </c>
      <c r="G45" s="53">
        <v>7</v>
      </c>
      <c r="H45" s="54">
        <f t="shared" si="2"/>
        <v>0</v>
      </c>
      <c r="I45" s="55">
        <f t="shared" si="3"/>
        <v>0</v>
      </c>
      <c r="J45" s="56">
        <v>31</v>
      </c>
      <c r="K45" s="56">
        <v>8</v>
      </c>
      <c r="L45" s="54">
        <f t="shared" si="4"/>
        <v>23</v>
      </c>
      <c r="M45" s="55">
        <f t="shared" si="5"/>
        <v>5.239179954441914</v>
      </c>
      <c r="N45" s="6"/>
    </row>
    <row r="46" spans="1:14" ht="12.75">
      <c r="A46" t="s">
        <v>38</v>
      </c>
      <c r="B46" s="42">
        <v>2502</v>
      </c>
      <c r="C46" s="61">
        <v>2502</v>
      </c>
      <c r="D46" s="54">
        <f t="shared" si="0"/>
        <v>0</v>
      </c>
      <c r="E46" s="57">
        <f t="shared" si="1"/>
        <v>0</v>
      </c>
      <c r="F46" s="53">
        <v>19</v>
      </c>
      <c r="G46" s="53">
        <v>31</v>
      </c>
      <c r="H46" s="54">
        <f t="shared" si="2"/>
        <v>-12</v>
      </c>
      <c r="I46" s="55">
        <f t="shared" si="3"/>
        <v>-0.4796163069544364</v>
      </c>
      <c r="J46" s="56">
        <v>107</v>
      </c>
      <c r="K46" s="56">
        <v>95</v>
      </c>
      <c r="L46" s="54">
        <f t="shared" si="4"/>
        <v>12</v>
      </c>
      <c r="M46" s="55">
        <f t="shared" si="5"/>
        <v>0.4796163069544364</v>
      </c>
      <c r="N46" s="6"/>
    </row>
    <row r="47" spans="1:14" ht="12.75">
      <c r="A47" t="s">
        <v>39</v>
      </c>
      <c r="B47" s="42">
        <v>614</v>
      </c>
      <c r="C47" s="61">
        <v>595</v>
      </c>
      <c r="D47" s="54">
        <f t="shared" si="0"/>
        <v>19</v>
      </c>
      <c r="E47" s="57">
        <f t="shared" si="1"/>
        <v>3.1932773109243695</v>
      </c>
      <c r="F47" s="53">
        <v>4</v>
      </c>
      <c r="G47" s="53">
        <v>6</v>
      </c>
      <c r="H47" s="54">
        <f t="shared" si="2"/>
        <v>-2</v>
      </c>
      <c r="I47" s="55">
        <f t="shared" si="3"/>
        <v>-0.33613445378151263</v>
      </c>
      <c r="J47" s="56">
        <v>28</v>
      </c>
      <c r="K47" s="56">
        <v>7</v>
      </c>
      <c r="L47" s="54">
        <f t="shared" si="4"/>
        <v>21</v>
      </c>
      <c r="M47" s="55">
        <f t="shared" si="5"/>
        <v>3.5294117647058822</v>
      </c>
      <c r="N47" s="6"/>
    </row>
    <row r="48" spans="1:14" ht="12.75">
      <c r="A48" t="s">
        <v>40</v>
      </c>
      <c r="B48" s="42">
        <v>990</v>
      </c>
      <c r="C48" s="61">
        <v>1003</v>
      </c>
      <c r="D48" s="54">
        <f t="shared" si="0"/>
        <v>-13</v>
      </c>
      <c r="E48" s="57">
        <f t="shared" si="1"/>
        <v>-1.296111665004985</v>
      </c>
      <c r="F48" s="53">
        <v>4</v>
      </c>
      <c r="G48" s="53">
        <v>22</v>
      </c>
      <c r="H48" s="54">
        <f t="shared" si="2"/>
        <v>-18</v>
      </c>
      <c r="I48" s="55">
        <f t="shared" si="3"/>
        <v>-1.794616151545364</v>
      </c>
      <c r="J48" s="56">
        <v>50</v>
      </c>
      <c r="K48" s="56">
        <v>45</v>
      </c>
      <c r="L48" s="54">
        <f t="shared" si="4"/>
        <v>5</v>
      </c>
      <c r="M48" s="55">
        <f t="shared" si="5"/>
        <v>0.4985044865403789</v>
      </c>
      <c r="N48" s="6"/>
    </row>
    <row r="49" spans="1:14" ht="12.75">
      <c r="A49" t="s">
        <v>41</v>
      </c>
      <c r="B49" s="42">
        <v>251</v>
      </c>
      <c r="C49" s="61">
        <v>252</v>
      </c>
      <c r="D49" s="54">
        <f t="shared" si="0"/>
        <v>-1</v>
      </c>
      <c r="E49" s="57">
        <f t="shared" si="1"/>
        <v>-0.3968253968253968</v>
      </c>
      <c r="F49" s="53">
        <v>1</v>
      </c>
      <c r="G49" s="53">
        <v>2</v>
      </c>
      <c r="H49" s="54">
        <f t="shared" si="2"/>
        <v>-1</v>
      </c>
      <c r="I49" s="55">
        <f t="shared" si="3"/>
        <v>-0.3968253968253968</v>
      </c>
      <c r="J49" s="56">
        <v>16</v>
      </c>
      <c r="K49" s="56">
        <v>16</v>
      </c>
      <c r="L49" s="54">
        <f t="shared" si="4"/>
        <v>0</v>
      </c>
      <c r="M49" s="55">
        <f t="shared" si="5"/>
        <v>0</v>
      </c>
      <c r="N49" s="6"/>
    </row>
    <row r="50" spans="1:14" ht="12.75">
      <c r="A50" t="s">
        <v>42</v>
      </c>
      <c r="B50" s="42">
        <v>125</v>
      </c>
      <c r="C50" s="61">
        <v>122</v>
      </c>
      <c r="D50" s="54">
        <f t="shared" si="0"/>
        <v>3</v>
      </c>
      <c r="E50" s="57">
        <f t="shared" si="1"/>
        <v>2.459016393442623</v>
      </c>
      <c r="F50" s="53">
        <v>1</v>
      </c>
      <c r="G50" s="53">
        <v>1</v>
      </c>
      <c r="H50" s="54">
        <f t="shared" si="2"/>
        <v>0</v>
      </c>
      <c r="I50" s="55">
        <f t="shared" si="3"/>
        <v>0</v>
      </c>
      <c r="J50" s="56">
        <v>11</v>
      </c>
      <c r="K50" s="56">
        <v>8</v>
      </c>
      <c r="L50" s="54">
        <f t="shared" si="4"/>
        <v>3</v>
      </c>
      <c r="M50" s="55">
        <f t="shared" si="5"/>
        <v>2.459016393442623</v>
      </c>
      <c r="N50" s="6"/>
    </row>
    <row r="51" spans="1:14" ht="12.75">
      <c r="A51" t="s">
        <v>43</v>
      </c>
      <c r="B51" s="42">
        <v>4124</v>
      </c>
      <c r="C51" s="61">
        <v>4058</v>
      </c>
      <c r="D51" s="54">
        <f t="shared" si="0"/>
        <v>66</v>
      </c>
      <c r="E51" s="57">
        <f t="shared" si="1"/>
        <v>1.6264169541646132</v>
      </c>
      <c r="F51" s="53">
        <v>31</v>
      </c>
      <c r="G51" s="53">
        <v>42</v>
      </c>
      <c r="H51" s="54">
        <f t="shared" si="2"/>
        <v>-11</v>
      </c>
      <c r="I51" s="55">
        <f t="shared" si="3"/>
        <v>-0.2710694923607689</v>
      </c>
      <c r="J51" s="56">
        <v>198</v>
      </c>
      <c r="K51" s="56">
        <v>121</v>
      </c>
      <c r="L51" s="54">
        <f t="shared" si="4"/>
        <v>77</v>
      </c>
      <c r="M51" s="55">
        <f t="shared" si="5"/>
        <v>1.897486446525382</v>
      </c>
      <c r="N51" s="6"/>
    </row>
    <row r="52" spans="1:14" ht="12.75">
      <c r="A52" t="s">
        <v>44</v>
      </c>
      <c r="B52" s="42">
        <v>1806</v>
      </c>
      <c r="C52" s="61">
        <v>1780</v>
      </c>
      <c r="D52" s="54">
        <f t="shared" si="0"/>
        <v>26</v>
      </c>
      <c r="E52" s="57">
        <f t="shared" si="1"/>
        <v>1.4606741573033708</v>
      </c>
      <c r="F52" s="53">
        <v>19</v>
      </c>
      <c r="G52" s="53">
        <v>35</v>
      </c>
      <c r="H52" s="54">
        <f t="shared" si="2"/>
        <v>-16</v>
      </c>
      <c r="I52" s="55">
        <f t="shared" si="3"/>
        <v>-0.8988764044943821</v>
      </c>
      <c r="J52" s="56">
        <v>140</v>
      </c>
      <c r="K52" s="56">
        <v>98</v>
      </c>
      <c r="L52" s="54">
        <f t="shared" si="4"/>
        <v>42</v>
      </c>
      <c r="M52" s="55">
        <f t="shared" si="5"/>
        <v>2.359550561797753</v>
      </c>
      <c r="N52" s="6"/>
    </row>
    <row r="53" spans="1:14" ht="12.75">
      <c r="A53" t="s">
        <v>45</v>
      </c>
      <c r="B53" s="42">
        <v>346</v>
      </c>
      <c r="C53" s="61">
        <v>340</v>
      </c>
      <c r="D53" s="54">
        <f t="shared" si="0"/>
        <v>6</v>
      </c>
      <c r="E53" s="57">
        <f t="shared" si="1"/>
        <v>1.7647058823529411</v>
      </c>
      <c r="F53" s="53">
        <v>5</v>
      </c>
      <c r="G53" s="53">
        <v>4</v>
      </c>
      <c r="H53" s="54">
        <f t="shared" si="2"/>
        <v>1</v>
      </c>
      <c r="I53" s="55">
        <f t="shared" si="3"/>
        <v>0.29411764705882354</v>
      </c>
      <c r="J53" s="56">
        <v>14</v>
      </c>
      <c r="K53" s="56">
        <v>9</v>
      </c>
      <c r="L53" s="54">
        <f t="shared" si="4"/>
        <v>5</v>
      </c>
      <c r="M53" s="55">
        <f t="shared" si="5"/>
        <v>1.4705882352941175</v>
      </c>
      <c r="N53" s="6"/>
    </row>
    <row r="54" spans="1:13" ht="12.75">
      <c r="A54" t="s">
        <v>46</v>
      </c>
      <c r="B54" s="42">
        <v>9142</v>
      </c>
      <c r="C54" s="61">
        <v>9152</v>
      </c>
      <c r="D54" s="54">
        <f aca="true" t="shared" si="6" ref="D54:D61">B54-C54</f>
        <v>-10</v>
      </c>
      <c r="E54" s="57">
        <f aca="true" t="shared" si="7" ref="E54:E61">(B54-C54)/C54*100</f>
        <v>-0.10926573426573427</v>
      </c>
      <c r="F54" s="53">
        <v>69</v>
      </c>
      <c r="G54" s="53">
        <v>90</v>
      </c>
      <c r="H54" s="54">
        <f t="shared" si="2"/>
        <v>-21</v>
      </c>
      <c r="I54" s="55">
        <f t="shared" si="3"/>
        <v>-0.22945804195804195</v>
      </c>
      <c r="J54" s="56">
        <v>369</v>
      </c>
      <c r="K54" s="56">
        <v>358</v>
      </c>
      <c r="L54" s="54">
        <f t="shared" si="4"/>
        <v>11</v>
      </c>
      <c r="M54" s="55">
        <f t="shared" si="5"/>
        <v>0.1201923076923077</v>
      </c>
    </row>
    <row r="55" spans="1:13" ht="12.75">
      <c r="A55" t="s">
        <v>47</v>
      </c>
      <c r="B55" s="42">
        <v>1241</v>
      </c>
      <c r="C55" s="61">
        <v>1239</v>
      </c>
      <c r="D55" s="54">
        <f t="shared" si="6"/>
        <v>2</v>
      </c>
      <c r="E55" s="57">
        <f t="shared" si="7"/>
        <v>0.16142050040355124</v>
      </c>
      <c r="F55" s="53">
        <v>11</v>
      </c>
      <c r="G55" s="53">
        <v>16</v>
      </c>
      <c r="H55" s="54">
        <f t="shared" si="2"/>
        <v>-5</v>
      </c>
      <c r="I55" s="55">
        <f t="shared" si="3"/>
        <v>-0.40355125100887806</v>
      </c>
      <c r="J55" s="56">
        <v>41</v>
      </c>
      <c r="K55" s="56">
        <v>34</v>
      </c>
      <c r="L55" s="54">
        <f t="shared" si="4"/>
        <v>7</v>
      </c>
      <c r="M55" s="55">
        <f t="shared" si="5"/>
        <v>0.5649717514124294</v>
      </c>
    </row>
    <row r="56" spans="1:13" ht="12.75">
      <c r="A56" t="s">
        <v>48</v>
      </c>
      <c r="B56" s="42">
        <v>652</v>
      </c>
      <c r="C56" s="61">
        <v>634</v>
      </c>
      <c r="D56" s="54">
        <f t="shared" si="6"/>
        <v>18</v>
      </c>
      <c r="E56" s="57">
        <f t="shared" si="7"/>
        <v>2.8391167192429023</v>
      </c>
      <c r="F56" s="53">
        <v>4</v>
      </c>
      <c r="G56" s="53">
        <v>12</v>
      </c>
      <c r="H56" s="54">
        <f t="shared" si="2"/>
        <v>-8</v>
      </c>
      <c r="I56" s="55">
        <f t="shared" si="3"/>
        <v>-1.2618296529968454</v>
      </c>
      <c r="J56" s="56">
        <v>46</v>
      </c>
      <c r="K56" s="56">
        <v>20</v>
      </c>
      <c r="L56" s="54">
        <f t="shared" si="4"/>
        <v>26</v>
      </c>
      <c r="M56" s="55">
        <f t="shared" si="5"/>
        <v>4.100946372239748</v>
      </c>
    </row>
    <row r="57" spans="1:13" ht="12.75">
      <c r="A57" t="s">
        <v>49</v>
      </c>
      <c r="B57" s="42">
        <v>7760</v>
      </c>
      <c r="C57" s="61">
        <v>7744</v>
      </c>
      <c r="D57" s="54">
        <f t="shared" si="6"/>
        <v>16</v>
      </c>
      <c r="E57" s="57">
        <f t="shared" si="7"/>
        <v>0.2066115702479339</v>
      </c>
      <c r="F57" s="53">
        <v>82</v>
      </c>
      <c r="G57" s="53">
        <v>104</v>
      </c>
      <c r="H57" s="54">
        <f t="shared" si="2"/>
        <v>-22</v>
      </c>
      <c r="I57" s="55">
        <f t="shared" si="3"/>
        <v>-0.2840909090909091</v>
      </c>
      <c r="J57" s="56">
        <v>244</v>
      </c>
      <c r="K57" s="56">
        <v>206</v>
      </c>
      <c r="L57" s="54">
        <f t="shared" si="4"/>
        <v>38</v>
      </c>
      <c r="M57" s="55">
        <f t="shared" si="5"/>
        <v>0.490702479338843</v>
      </c>
    </row>
    <row r="58" spans="1:13" ht="12.75">
      <c r="A58" t="s">
        <v>50</v>
      </c>
      <c r="B58" s="42">
        <v>3566</v>
      </c>
      <c r="C58" s="61">
        <v>3539</v>
      </c>
      <c r="D58" s="54">
        <f t="shared" si="6"/>
        <v>27</v>
      </c>
      <c r="E58" s="57">
        <f t="shared" si="7"/>
        <v>0.7629273806159932</v>
      </c>
      <c r="F58" s="53">
        <v>31</v>
      </c>
      <c r="G58" s="53">
        <v>44</v>
      </c>
      <c r="H58" s="54">
        <f t="shared" si="2"/>
        <v>-13</v>
      </c>
      <c r="I58" s="55">
        <f t="shared" si="3"/>
        <v>-0.3673354054817745</v>
      </c>
      <c r="J58" s="56">
        <v>177</v>
      </c>
      <c r="K58" s="56">
        <v>137</v>
      </c>
      <c r="L58" s="54">
        <f t="shared" si="4"/>
        <v>40</v>
      </c>
      <c r="M58" s="55">
        <f t="shared" si="5"/>
        <v>1.1302627860977676</v>
      </c>
    </row>
    <row r="59" spans="1:13" ht="12.75">
      <c r="A59" t="s">
        <v>51</v>
      </c>
      <c r="B59" s="42">
        <v>44475</v>
      </c>
      <c r="C59" s="61">
        <v>44487</v>
      </c>
      <c r="D59" s="54">
        <f t="shared" si="6"/>
        <v>-12</v>
      </c>
      <c r="E59" s="57">
        <f t="shared" si="7"/>
        <v>-0.026974172230089688</v>
      </c>
      <c r="F59" s="53">
        <v>387</v>
      </c>
      <c r="G59" s="53">
        <v>544</v>
      </c>
      <c r="H59" s="54">
        <f t="shared" si="2"/>
        <v>-157</v>
      </c>
      <c r="I59" s="55">
        <f t="shared" si="3"/>
        <v>-0.3529120866770068</v>
      </c>
      <c r="J59" s="56">
        <v>1454</v>
      </c>
      <c r="K59" s="56">
        <v>1309</v>
      </c>
      <c r="L59" s="54">
        <f t="shared" si="4"/>
        <v>145</v>
      </c>
      <c r="M59" s="55">
        <f t="shared" si="5"/>
        <v>0.32593791444691705</v>
      </c>
    </row>
    <row r="60" spans="1:13" ht="12.75">
      <c r="A60" t="s">
        <v>52</v>
      </c>
      <c r="B60" s="42">
        <v>483</v>
      </c>
      <c r="C60" s="61">
        <v>493</v>
      </c>
      <c r="D60" s="54">
        <f t="shared" si="6"/>
        <v>-10</v>
      </c>
      <c r="E60" s="57">
        <f t="shared" si="7"/>
        <v>-2.028397565922921</v>
      </c>
      <c r="F60" s="53">
        <v>4</v>
      </c>
      <c r="G60" s="53">
        <v>7</v>
      </c>
      <c r="H60" s="54">
        <f t="shared" si="2"/>
        <v>-3</v>
      </c>
      <c r="I60" s="55">
        <f t="shared" si="3"/>
        <v>-0.6085192697768762</v>
      </c>
      <c r="J60" s="56">
        <v>16</v>
      </c>
      <c r="K60" s="56">
        <v>23</v>
      </c>
      <c r="L60" s="54">
        <f t="shared" si="4"/>
        <v>-7</v>
      </c>
      <c r="M60" s="55">
        <f t="shared" si="5"/>
        <v>-1.4198782961460445</v>
      </c>
    </row>
    <row r="61" spans="1:13" ht="12.75">
      <c r="A61" t="s">
        <v>53</v>
      </c>
      <c r="B61" s="42">
        <v>1618</v>
      </c>
      <c r="C61" s="61">
        <v>1605</v>
      </c>
      <c r="D61" s="54">
        <f t="shared" si="6"/>
        <v>13</v>
      </c>
      <c r="E61" s="57">
        <f t="shared" si="7"/>
        <v>0.809968847352025</v>
      </c>
      <c r="F61" s="53">
        <v>8</v>
      </c>
      <c r="G61" s="53">
        <v>20</v>
      </c>
      <c r="H61" s="54">
        <f t="shared" si="2"/>
        <v>-12</v>
      </c>
      <c r="I61" s="55">
        <f t="shared" si="3"/>
        <v>-0.7476635514018692</v>
      </c>
      <c r="J61" s="56">
        <v>58</v>
      </c>
      <c r="K61" s="56">
        <v>33</v>
      </c>
      <c r="L61" s="54">
        <f t="shared" si="4"/>
        <v>25</v>
      </c>
      <c r="M61" s="55">
        <f t="shared" si="5"/>
        <v>1.557632398753894</v>
      </c>
    </row>
    <row r="62" spans="2:13" ht="12.75">
      <c r="B62" s="28"/>
      <c r="C62" s="38"/>
      <c r="D62" s="54"/>
      <c r="E62" s="57"/>
      <c r="F62" s="54"/>
      <c r="G62" s="54"/>
      <c r="H62" s="54"/>
      <c r="I62" s="55"/>
      <c r="J62" s="54"/>
      <c r="K62" s="54"/>
      <c r="L62" s="54"/>
      <c r="M62" s="55"/>
    </row>
    <row r="63" spans="1:13" ht="12.75">
      <c r="A63" s="4" t="s">
        <v>96</v>
      </c>
      <c r="B63" s="28">
        <f>SUM(B9:B62)</f>
        <v>129264</v>
      </c>
      <c r="C63" s="38">
        <f>SUM(C9:C62)</f>
        <v>128573</v>
      </c>
      <c r="D63" s="54">
        <f>B63-C63</f>
        <v>691</v>
      </c>
      <c r="E63" s="57">
        <f>(B63-C63)/C63*100</f>
        <v>0.5374378757592964</v>
      </c>
      <c r="F63" s="58">
        <f>SUM(F9:F62)</f>
        <v>1095</v>
      </c>
      <c r="G63" s="58">
        <f>SUM(G9:G62)</f>
        <v>1634</v>
      </c>
      <c r="H63" s="54">
        <f t="shared" si="2"/>
        <v>-539</v>
      </c>
      <c r="I63" s="55">
        <f t="shared" si="3"/>
        <v>-0.4192170984576855</v>
      </c>
      <c r="J63" s="58">
        <f>SUM(J9:J62)</f>
        <v>5461</v>
      </c>
      <c r="K63" s="58">
        <f>SUM(K9:K62)</f>
        <v>4231</v>
      </c>
      <c r="L63" s="54">
        <f t="shared" si="4"/>
        <v>1230</v>
      </c>
      <c r="M63" s="55">
        <f t="shared" si="5"/>
        <v>0.9566549742169818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3" max="3" width="9.8515625" style="0" customWidth="1"/>
    <col min="4" max="9" width="7.7109375" style="0" customWidth="1"/>
    <col min="10" max="11" width="8.7109375" style="0" customWidth="1"/>
    <col min="12" max="13" width="7.7109375" style="0" customWidth="1"/>
  </cols>
  <sheetData>
    <row r="1" ht="18.75">
      <c r="A1" s="3" t="s">
        <v>54</v>
      </c>
    </row>
    <row r="2" ht="18.75">
      <c r="A2" s="3" t="s">
        <v>118</v>
      </c>
    </row>
    <row r="3" ht="6" customHeight="1"/>
    <row r="4" ht="18.75">
      <c r="A4" s="3" t="s">
        <v>98</v>
      </c>
    </row>
    <row r="7" spans="1:13" ht="33.75">
      <c r="A7" s="16" t="s">
        <v>56</v>
      </c>
      <c r="B7" s="14" t="s">
        <v>119</v>
      </c>
      <c r="C7" s="15" t="s">
        <v>120</v>
      </c>
      <c r="D7" s="14" t="s">
        <v>57</v>
      </c>
      <c r="E7" s="14" t="s">
        <v>58</v>
      </c>
      <c r="F7" s="14" t="s">
        <v>123</v>
      </c>
      <c r="G7" s="14" t="s">
        <v>124</v>
      </c>
      <c r="H7" s="14" t="s">
        <v>59</v>
      </c>
      <c r="I7" s="14" t="s">
        <v>60</v>
      </c>
      <c r="J7" s="14" t="s">
        <v>121</v>
      </c>
      <c r="K7" s="14" t="s">
        <v>122</v>
      </c>
      <c r="L7" s="14" t="s">
        <v>61</v>
      </c>
      <c r="M7" s="14" t="s">
        <v>62</v>
      </c>
    </row>
    <row r="9" spans="1:13" s="2" customFormat="1" ht="12.75">
      <c r="A9" s="2" t="s">
        <v>63</v>
      </c>
      <c r="B9" s="42">
        <v>432</v>
      </c>
      <c r="C9" s="61">
        <v>431</v>
      </c>
      <c r="D9" s="32">
        <f aca="true" t="shared" si="0" ref="D9:D41">B9-C9</f>
        <v>1</v>
      </c>
      <c r="E9" s="9">
        <f aca="true" t="shared" si="1" ref="E9:E41">(B9-C9)/C9*100</f>
        <v>0.23201856148491878</v>
      </c>
      <c r="F9" s="42">
        <v>4</v>
      </c>
      <c r="G9" s="42">
        <v>4</v>
      </c>
      <c r="H9" s="32">
        <f>F9-G9</f>
        <v>0</v>
      </c>
      <c r="I9" s="27">
        <f aca="true" t="shared" si="2" ref="I9:I41">(F9-G9)/C9*100</f>
        <v>0</v>
      </c>
      <c r="J9" s="41">
        <v>13</v>
      </c>
      <c r="K9" s="41">
        <v>12</v>
      </c>
      <c r="L9" s="32">
        <f>J9-K9</f>
        <v>1</v>
      </c>
      <c r="M9" s="27">
        <f aca="true" t="shared" si="3" ref="M9:M41">(J9-K9)/C9*100</f>
        <v>0.23201856148491878</v>
      </c>
    </row>
    <row r="10" spans="1:13" s="2" customFormat="1" ht="12.75">
      <c r="A10" s="2" t="s">
        <v>64</v>
      </c>
      <c r="B10" s="42">
        <v>104</v>
      </c>
      <c r="C10" s="61">
        <v>104</v>
      </c>
      <c r="D10" s="32">
        <f t="shared" si="0"/>
        <v>0</v>
      </c>
      <c r="E10" s="9">
        <f t="shared" si="1"/>
        <v>0</v>
      </c>
      <c r="F10" s="42">
        <v>0</v>
      </c>
      <c r="G10" s="42">
        <v>3</v>
      </c>
      <c r="H10" s="32">
        <f aca="true" t="shared" si="4" ref="H10:H43">F10-G10</f>
        <v>-3</v>
      </c>
      <c r="I10" s="27">
        <f t="shared" si="2"/>
        <v>-2.8846153846153846</v>
      </c>
      <c r="J10" s="41">
        <v>7</v>
      </c>
      <c r="K10" s="41">
        <v>4</v>
      </c>
      <c r="L10" s="32">
        <f aca="true" t="shared" si="5" ref="L10:L43">J10-K10</f>
        <v>3</v>
      </c>
      <c r="M10" s="27">
        <f t="shared" si="3"/>
        <v>2.8846153846153846</v>
      </c>
    </row>
    <row r="11" spans="1:13" s="2" customFormat="1" ht="12.75">
      <c r="A11" s="2" t="s">
        <v>65</v>
      </c>
      <c r="B11" s="42">
        <v>241</v>
      </c>
      <c r="C11" s="61">
        <v>241</v>
      </c>
      <c r="D11" s="32">
        <f t="shared" si="0"/>
        <v>0</v>
      </c>
      <c r="E11" s="9">
        <f t="shared" si="1"/>
        <v>0</v>
      </c>
      <c r="F11" s="42">
        <v>0</v>
      </c>
      <c r="G11" s="42">
        <v>7</v>
      </c>
      <c r="H11" s="32">
        <f t="shared" si="4"/>
        <v>-7</v>
      </c>
      <c r="I11" s="27">
        <f t="shared" si="2"/>
        <v>-2.904564315352697</v>
      </c>
      <c r="J11" s="41">
        <v>10</v>
      </c>
      <c r="K11" s="41">
        <v>3</v>
      </c>
      <c r="L11" s="32">
        <f t="shared" si="5"/>
        <v>7</v>
      </c>
      <c r="M11" s="27">
        <f t="shared" si="3"/>
        <v>2.904564315352697</v>
      </c>
    </row>
    <row r="12" spans="1:13" s="2" customFormat="1" ht="12.75">
      <c r="A12" s="2" t="s">
        <v>66</v>
      </c>
      <c r="B12" s="42">
        <v>13527</v>
      </c>
      <c r="C12" s="61">
        <v>13522</v>
      </c>
      <c r="D12" s="32">
        <f t="shared" si="0"/>
        <v>5</v>
      </c>
      <c r="E12" s="9">
        <f t="shared" si="1"/>
        <v>0.036976778583049846</v>
      </c>
      <c r="F12" s="42">
        <v>116</v>
      </c>
      <c r="G12" s="42">
        <v>157</v>
      </c>
      <c r="H12" s="32">
        <f t="shared" si="4"/>
        <v>-41</v>
      </c>
      <c r="I12" s="27">
        <f t="shared" si="2"/>
        <v>-0.3032095843810087</v>
      </c>
      <c r="J12" s="41">
        <v>437</v>
      </c>
      <c r="K12" s="41">
        <v>391</v>
      </c>
      <c r="L12" s="32">
        <f t="shared" si="5"/>
        <v>46</v>
      </c>
      <c r="M12" s="27">
        <f t="shared" si="3"/>
        <v>0.3401863629640586</v>
      </c>
    </row>
    <row r="13" spans="1:13" s="2" customFormat="1" ht="12.75">
      <c r="A13" s="2" t="s">
        <v>67</v>
      </c>
      <c r="B13" s="42">
        <v>181</v>
      </c>
      <c r="C13" s="61">
        <v>181</v>
      </c>
      <c r="D13" s="32">
        <f t="shared" si="0"/>
        <v>0</v>
      </c>
      <c r="E13" s="9">
        <f t="shared" si="1"/>
        <v>0</v>
      </c>
      <c r="F13" s="42">
        <v>1</v>
      </c>
      <c r="G13" s="42">
        <v>3</v>
      </c>
      <c r="H13" s="32">
        <f t="shared" si="4"/>
        <v>-2</v>
      </c>
      <c r="I13" s="27">
        <f t="shared" si="2"/>
        <v>-1.1049723756906076</v>
      </c>
      <c r="J13" s="41">
        <v>10</v>
      </c>
      <c r="K13" s="41">
        <v>8</v>
      </c>
      <c r="L13" s="32">
        <f t="shared" si="5"/>
        <v>2</v>
      </c>
      <c r="M13" s="27">
        <f t="shared" si="3"/>
        <v>1.1049723756906076</v>
      </c>
    </row>
    <row r="14" spans="1:13" s="2" customFormat="1" ht="12.75">
      <c r="A14" s="2" t="s">
        <v>68</v>
      </c>
      <c r="B14" s="42">
        <v>239</v>
      </c>
      <c r="C14" s="61">
        <v>237</v>
      </c>
      <c r="D14" s="32">
        <f t="shared" si="0"/>
        <v>2</v>
      </c>
      <c r="E14" s="9">
        <f t="shared" si="1"/>
        <v>0.8438818565400843</v>
      </c>
      <c r="F14" s="42">
        <v>3</v>
      </c>
      <c r="G14" s="42">
        <v>3</v>
      </c>
      <c r="H14" s="32">
        <f t="shared" si="4"/>
        <v>0</v>
      </c>
      <c r="I14" s="27">
        <f t="shared" si="2"/>
        <v>0</v>
      </c>
      <c r="J14" s="41">
        <v>9</v>
      </c>
      <c r="K14" s="41">
        <v>7</v>
      </c>
      <c r="L14" s="32">
        <f t="shared" si="5"/>
        <v>2</v>
      </c>
      <c r="M14" s="27">
        <f t="shared" si="3"/>
        <v>0.8438818565400843</v>
      </c>
    </row>
    <row r="15" spans="1:13" s="2" customFormat="1" ht="12.75">
      <c r="A15" s="2" t="s">
        <v>69</v>
      </c>
      <c r="B15" s="42">
        <v>77</v>
      </c>
      <c r="C15" s="61">
        <v>79</v>
      </c>
      <c r="D15" s="32">
        <f t="shared" si="0"/>
        <v>-2</v>
      </c>
      <c r="E15" s="9">
        <f t="shared" si="1"/>
        <v>-2.5316455696202533</v>
      </c>
      <c r="F15" s="42">
        <v>0</v>
      </c>
      <c r="G15" s="42">
        <v>0</v>
      </c>
      <c r="H15" s="32">
        <f t="shared" si="4"/>
        <v>0</v>
      </c>
      <c r="I15" s="27">
        <f t="shared" si="2"/>
        <v>0</v>
      </c>
      <c r="J15" s="41">
        <v>0</v>
      </c>
      <c r="K15" s="41">
        <v>2</v>
      </c>
      <c r="L15" s="32">
        <f t="shared" si="5"/>
        <v>-2</v>
      </c>
      <c r="M15" s="27">
        <f t="shared" si="3"/>
        <v>-2.5316455696202533</v>
      </c>
    </row>
    <row r="16" spans="1:13" s="2" customFormat="1" ht="12.75">
      <c r="A16" s="2" t="s">
        <v>70</v>
      </c>
      <c r="B16" s="42">
        <v>859</v>
      </c>
      <c r="C16" s="61">
        <v>873</v>
      </c>
      <c r="D16" s="32">
        <f t="shared" si="0"/>
        <v>-14</v>
      </c>
      <c r="E16" s="9">
        <f t="shared" si="1"/>
        <v>-1.6036655211912942</v>
      </c>
      <c r="F16" s="42">
        <v>3</v>
      </c>
      <c r="G16" s="42">
        <v>17</v>
      </c>
      <c r="H16" s="32">
        <f t="shared" si="4"/>
        <v>-14</v>
      </c>
      <c r="I16" s="27">
        <f t="shared" si="2"/>
        <v>-1.6036655211912942</v>
      </c>
      <c r="J16" s="41">
        <v>40</v>
      </c>
      <c r="K16" s="41">
        <v>40</v>
      </c>
      <c r="L16" s="32">
        <f t="shared" si="5"/>
        <v>0</v>
      </c>
      <c r="M16" s="27">
        <f t="shared" si="3"/>
        <v>0</v>
      </c>
    </row>
    <row r="17" spans="1:13" s="2" customFormat="1" ht="12.75">
      <c r="A17" s="2" t="s">
        <v>71</v>
      </c>
      <c r="B17" s="42">
        <v>53</v>
      </c>
      <c r="C17" s="61">
        <v>49</v>
      </c>
      <c r="D17" s="32">
        <f t="shared" si="0"/>
        <v>4</v>
      </c>
      <c r="E17" s="9">
        <f t="shared" si="1"/>
        <v>8.16326530612245</v>
      </c>
      <c r="F17" s="42">
        <v>0</v>
      </c>
      <c r="G17" s="42">
        <v>1</v>
      </c>
      <c r="H17" s="32">
        <f t="shared" si="4"/>
        <v>-1</v>
      </c>
      <c r="I17" s="27">
        <f t="shared" si="2"/>
        <v>-2.0408163265306123</v>
      </c>
      <c r="J17" s="41">
        <v>7</v>
      </c>
      <c r="K17" s="41">
        <v>2</v>
      </c>
      <c r="L17" s="32">
        <f t="shared" si="5"/>
        <v>5</v>
      </c>
      <c r="M17" s="27">
        <f t="shared" si="3"/>
        <v>10.204081632653061</v>
      </c>
    </row>
    <row r="18" spans="1:13" s="2" customFormat="1" ht="12.75">
      <c r="A18" s="2" t="s">
        <v>72</v>
      </c>
      <c r="B18" s="42">
        <v>278</v>
      </c>
      <c r="C18" s="61">
        <v>271</v>
      </c>
      <c r="D18" s="32">
        <f t="shared" si="0"/>
        <v>7</v>
      </c>
      <c r="E18" s="9">
        <f t="shared" si="1"/>
        <v>2.5830258302583027</v>
      </c>
      <c r="F18" s="42">
        <v>1</v>
      </c>
      <c r="G18" s="42">
        <v>1</v>
      </c>
      <c r="H18" s="32">
        <f t="shared" si="4"/>
        <v>0</v>
      </c>
      <c r="I18" s="27">
        <f t="shared" si="2"/>
        <v>0</v>
      </c>
      <c r="J18" s="41">
        <v>16</v>
      </c>
      <c r="K18" s="41">
        <v>9</v>
      </c>
      <c r="L18" s="32">
        <f t="shared" si="5"/>
        <v>7</v>
      </c>
      <c r="M18" s="27">
        <f t="shared" si="3"/>
        <v>2.5830258302583027</v>
      </c>
    </row>
    <row r="19" spans="1:13" s="2" customFormat="1" ht="12.75">
      <c r="A19" s="2" t="s">
        <v>73</v>
      </c>
      <c r="B19" s="42">
        <v>285</v>
      </c>
      <c r="C19" s="61">
        <v>282</v>
      </c>
      <c r="D19" s="32">
        <f t="shared" si="0"/>
        <v>3</v>
      </c>
      <c r="E19" s="9">
        <f t="shared" si="1"/>
        <v>1.0638297872340425</v>
      </c>
      <c r="F19" s="42">
        <v>5</v>
      </c>
      <c r="G19" s="42">
        <v>4</v>
      </c>
      <c r="H19" s="32">
        <f t="shared" si="4"/>
        <v>1</v>
      </c>
      <c r="I19" s="27">
        <f t="shared" si="2"/>
        <v>0.3546099290780142</v>
      </c>
      <c r="J19" s="41">
        <v>8</v>
      </c>
      <c r="K19" s="41">
        <v>6</v>
      </c>
      <c r="L19" s="32">
        <f t="shared" si="5"/>
        <v>2</v>
      </c>
      <c r="M19" s="27">
        <f t="shared" si="3"/>
        <v>0.7092198581560284</v>
      </c>
    </row>
    <row r="20" spans="1:13" s="2" customFormat="1" ht="12.75">
      <c r="A20" s="2" t="s">
        <v>74</v>
      </c>
      <c r="B20" s="42">
        <v>245</v>
      </c>
      <c r="C20" s="61">
        <v>246</v>
      </c>
      <c r="D20" s="32">
        <f t="shared" si="0"/>
        <v>-1</v>
      </c>
      <c r="E20" s="9">
        <f t="shared" si="1"/>
        <v>-0.40650406504065045</v>
      </c>
      <c r="F20" s="42">
        <v>1</v>
      </c>
      <c r="G20" s="42">
        <v>5</v>
      </c>
      <c r="H20" s="32">
        <f t="shared" si="4"/>
        <v>-4</v>
      </c>
      <c r="I20" s="27">
        <f t="shared" si="2"/>
        <v>-1.6260162601626018</v>
      </c>
      <c r="J20" s="41">
        <v>9</v>
      </c>
      <c r="K20" s="41">
        <v>6</v>
      </c>
      <c r="L20" s="32">
        <f t="shared" si="5"/>
        <v>3</v>
      </c>
      <c r="M20" s="27">
        <f t="shared" si="3"/>
        <v>1.2195121951219512</v>
      </c>
    </row>
    <row r="21" spans="1:13" s="2" customFormat="1" ht="12.75">
      <c r="A21" s="2" t="s">
        <v>75</v>
      </c>
      <c r="B21" s="42">
        <v>8402</v>
      </c>
      <c r="C21" s="61">
        <v>8411</v>
      </c>
      <c r="D21" s="32">
        <f t="shared" si="0"/>
        <v>-9</v>
      </c>
      <c r="E21" s="9">
        <f t="shared" si="1"/>
        <v>-0.10700273451432647</v>
      </c>
      <c r="F21" s="42">
        <v>68</v>
      </c>
      <c r="G21" s="42">
        <v>88</v>
      </c>
      <c r="H21" s="32">
        <f t="shared" si="4"/>
        <v>-20</v>
      </c>
      <c r="I21" s="27">
        <f t="shared" si="2"/>
        <v>-0.23778385447628106</v>
      </c>
      <c r="J21" s="41">
        <v>253</v>
      </c>
      <c r="K21" s="41">
        <v>242</v>
      </c>
      <c r="L21" s="32">
        <f t="shared" si="5"/>
        <v>11</v>
      </c>
      <c r="M21" s="27">
        <f t="shared" si="3"/>
        <v>0.13078111996195457</v>
      </c>
    </row>
    <row r="22" spans="1:13" s="2" customFormat="1" ht="12.75">
      <c r="A22" s="2" t="s">
        <v>76</v>
      </c>
      <c r="B22" s="42">
        <v>344</v>
      </c>
      <c r="C22" s="61">
        <v>349</v>
      </c>
      <c r="D22" s="32">
        <f t="shared" si="0"/>
        <v>-5</v>
      </c>
      <c r="E22" s="9">
        <f t="shared" si="1"/>
        <v>-1.4326647564469914</v>
      </c>
      <c r="F22" s="42">
        <v>0</v>
      </c>
      <c r="G22" s="42">
        <v>7</v>
      </c>
      <c r="H22" s="32">
        <f t="shared" si="4"/>
        <v>-7</v>
      </c>
      <c r="I22" s="27">
        <f t="shared" si="2"/>
        <v>-2.005730659025788</v>
      </c>
      <c r="J22" s="41">
        <v>25</v>
      </c>
      <c r="K22" s="41">
        <v>23</v>
      </c>
      <c r="L22" s="32">
        <f t="shared" si="5"/>
        <v>2</v>
      </c>
      <c r="M22" s="27">
        <f t="shared" si="3"/>
        <v>0.5730659025787965</v>
      </c>
    </row>
    <row r="23" spans="1:13" s="2" customFormat="1" ht="12.75">
      <c r="A23" s="2" t="s">
        <v>77</v>
      </c>
      <c r="B23" s="42">
        <v>815</v>
      </c>
      <c r="C23" s="61">
        <v>831</v>
      </c>
      <c r="D23" s="32">
        <f t="shared" si="0"/>
        <v>-16</v>
      </c>
      <c r="E23" s="9">
        <f t="shared" si="1"/>
        <v>-1.9253910950661854</v>
      </c>
      <c r="F23" s="42">
        <v>6</v>
      </c>
      <c r="G23" s="42">
        <v>11</v>
      </c>
      <c r="H23" s="32">
        <f t="shared" si="4"/>
        <v>-5</v>
      </c>
      <c r="I23" s="27">
        <f t="shared" si="2"/>
        <v>-0.601684717208183</v>
      </c>
      <c r="J23" s="41">
        <v>23</v>
      </c>
      <c r="K23" s="41">
        <v>34</v>
      </c>
      <c r="L23" s="32">
        <f t="shared" si="5"/>
        <v>-11</v>
      </c>
      <c r="M23" s="27">
        <f t="shared" si="3"/>
        <v>-1.3237063778580023</v>
      </c>
    </row>
    <row r="24" spans="1:13" s="2" customFormat="1" ht="12.75">
      <c r="A24" s="2" t="s">
        <v>78</v>
      </c>
      <c r="B24" s="42">
        <v>103</v>
      </c>
      <c r="C24" s="61">
        <v>98</v>
      </c>
      <c r="D24" s="32">
        <f t="shared" si="0"/>
        <v>5</v>
      </c>
      <c r="E24" s="9">
        <f t="shared" si="1"/>
        <v>5.1020408163265305</v>
      </c>
      <c r="F24" s="42">
        <v>0</v>
      </c>
      <c r="G24" s="42">
        <v>1</v>
      </c>
      <c r="H24" s="32">
        <f t="shared" si="4"/>
        <v>-1</v>
      </c>
      <c r="I24" s="27">
        <f t="shared" si="2"/>
        <v>-1.0204081632653061</v>
      </c>
      <c r="J24" s="41">
        <v>7</v>
      </c>
      <c r="K24" s="41">
        <v>1</v>
      </c>
      <c r="L24" s="32">
        <f t="shared" si="5"/>
        <v>6</v>
      </c>
      <c r="M24" s="27">
        <f t="shared" si="3"/>
        <v>6.122448979591836</v>
      </c>
    </row>
    <row r="25" spans="1:13" s="2" customFormat="1" ht="12.75">
      <c r="A25" s="2" t="s">
        <v>79</v>
      </c>
      <c r="B25" s="42">
        <v>129</v>
      </c>
      <c r="C25" s="61">
        <v>124</v>
      </c>
      <c r="D25" s="32">
        <f t="shared" si="0"/>
        <v>5</v>
      </c>
      <c r="E25" s="9">
        <f t="shared" si="1"/>
        <v>4.032258064516129</v>
      </c>
      <c r="F25" s="42">
        <v>2</v>
      </c>
      <c r="G25" s="42">
        <v>1</v>
      </c>
      <c r="H25" s="32">
        <f t="shared" si="4"/>
        <v>1</v>
      </c>
      <c r="I25" s="27">
        <f t="shared" si="2"/>
        <v>0.8064516129032258</v>
      </c>
      <c r="J25" s="41">
        <v>8</v>
      </c>
      <c r="K25" s="41">
        <v>4</v>
      </c>
      <c r="L25" s="32">
        <f t="shared" si="5"/>
        <v>4</v>
      </c>
      <c r="M25" s="27">
        <f t="shared" si="3"/>
        <v>3.225806451612903</v>
      </c>
    </row>
    <row r="26" spans="1:13" s="2" customFormat="1" ht="12.75">
      <c r="A26" s="2" t="s">
        <v>80</v>
      </c>
      <c r="B26" s="42">
        <v>206</v>
      </c>
      <c r="C26" s="61">
        <v>208</v>
      </c>
      <c r="D26" s="32">
        <f t="shared" si="0"/>
        <v>-2</v>
      </c>
      <c r="E26" s="9">
        <f t="shared" si="1"/>
        <v>-0.9615384615384616</v>
      </c>
      <c r="F26" s="42">
        <v>1</v>
      </c>
      <c r="G26" s="42">
        <v>1</v>
      </c>
      <c r="H26" s="32">
        <f t="shared" si="4"/>
        <v>0</v>
      </c>
      <c r="I26" s="27">
        <f t="shared" si="2"/>
        <v>0</v>
      </c>
      <c r="J26" s="41">
        <v>1</v>
      </c>
      <c r="K26" s="41">
        <v>3</v>
      </c>
      <c r="L26" s="32">
        <f t="shared" si="5"/>
        <v>-2</v>
      </c>
      <c r="M26" s="27">
        <f t="shared" si="3"/>
        <v>-0.9615384615384616</v>
      </c>
    </row>
    <row r="27" spans="1:13" s="2" customFormat="1" ht="12.75">
      <c r="A27" s="2" t="s">
        <v>81</v>
      </c>
      <c r="B27" s="42">
        <v>578</v>
      </c>
      <c r="C27" s="61">
        <v>565</v>
      </c>
      <c r="D27" s="32">
        <f t="shared" si="0"/>
        <v>13</v>
      </c>
      <c r="E27" s="9">
        <f t="shared" si="1"/>
        <v>2.3008849557522124</v>
      </c>
      <c r="F27" s="42">
        <v>4</v>
      </c>
      <c r="G27" s="42">
        <v>3</v>
      </c>
      <c r="H27" s="32">
        <f t="shared" si="4"/>
        <v>1</v>
      </c>
      <c r="I27" s="27">
        <f t="shared" si="2"/>
        <v>0.17699115044247787</v>
      </c>
      <c r="J27" s="41">
        <v>19</v>
      </c>
      <c r="K27" s="41">
        <v>7</v>
      </c>
      <c r="L27" s="32">
        <f t="shared" si="5"/>
        <v>12</v>
      </c>
      <c r="M27" s="27">
        <f t="shared" si="3"/>
        <v>2.1238938053097343</v>
      </c>
    </row>
    <row r="28" spans="1:13" s="2" customFormat="1" ht="12.75">
      <c r="A28" s="2" t="s">
        <v>82</v>
      </c>
      <c r="B28" s="42">
        <v>4295</v>
      </c>
      <c r="C28" s="61">
        <v>4259</v>
      </c>
      <c r="D28" s="32">
        <f t="shared" si="0"/>
        <v>36</v>
      </c>
      <c r="E28" s="9">
        <f t="shared" si="1"/>
        <v>0.8452688424512796</v>
      </c>
      <c r="F28" s="42">
        <v>34</v>
      </c>
      <c r="G28" s="42">
        <v>41</v>
      </c>
      <c r="H28" s="32">
        <f t="shared" si="4"/>
        <v>-7</v>
      </c>
      <c r="I28" s="27">
        <f t="shared" si="2"/>
        <v>-0.1643578304766377</v>
      </c>
      <c r="J28" s="41">
        <v>151</v>
      </c>
      <c r="K28" s="41">
        <v>108</v>
      </c>
      <c r="L28" s="32">
        <f t="shared" si="5"/>
        <v>43</v>
      </c>
      <c r="M28" s="27">
        <f t="shared" si="3"/>
        <v>1.0096266729279173</v>
      </c>
    </row>
    <row r="29" spans="1:13" s="2" customFormat="1" ht="12.75">
      <c r="A29" s="2" t="s">
        <v>83</v>
      </c>
      <c r="B29" s="42">
        <v>71</v>
      </c>
      <c r="C29" s="61">
        <v>71</v>
      </c>
      <c r="D29" s="32">
        <f t="shared" si="0"/>
        <v>0</v>
      </c>
      <c r="E29" s="9">
        <f t="shared" si="1"/>
        <v>0</v>
      </c>
      <c r="F29" s="42">
        <v>0</v>
      </c>
      <c r="G29" s="42">
        <v>2</v>
      </c>
      <c r="H29" s="32">
        <f t="shared" si="4"/>
        <v>-2</v>
      </c>
      <c r="I29" s="27">
        <f t="shared" si="2"/>
        <v>-2.8169014084507045</v>
      </c>
      <c r="J29" s="41">
        <v>2</v>
      </c>
      <c r="K29" s="41">
        <v>0</v>
      </c>
      <c r="L29" s="32">
        <f t="shared" si="5"/>
        <v>2</v>
      </c>
      <c r="M29" s="27">
        <f t="shared" si="3"/>
        <v>2.8169014084507045</v>
      </c>
    </row>
    <row r="30" spans="1:13" s="2" customFormat="1" ht="12.75">
      <c r="A30" s="2" t="s">
        <v>84</v>
      </c>
      <c r="B30" s="42">
        <v>66</v>
      </c>
      <c r="C30" s="61">
        <v>67</v>
      </c>
      <c r="D30" s="32">
        <f t="shared" si="0"/>
        <v>-1</v>
      </c>
      <c r="E30" s="9">
        <f t="shared" si="1"/>
        <v>-1.4925373134328357</v>
      </c>
      <c r="F30" s="42">
        <v>0</v>
      </c>
      <c r="G30" s="42">
        <v>2</v>
      </c>
      <c r="H30" s="32">
        <f t="shared" si="4"/>
        <v>-2</v>
      </c>
      <c r="I30" s="27">
        <f t="shared" si="2"/>
        <v>-2.9850746268656714</v>
      </c>
      <c r="J30" s="41">
        <v>1</v>
      </c>
      <c r="K30" s="41">
        <v>0</v>
      </c>
      <c r="L30" s="32">
        <f t="shared" si="5"/>
        <v>1</v>
      </c>
      <c r="M30" s="27">
        <f t="shared" si="3"/>
        <v>1.4925373134328357</v>
      </c>
    </row>
    <row r="31" spans="1:13" s="2" customFormat="1" ht="12.75">
      <c r="A31" s="2" t="s">
        <v>85</v>
      </c>
      <c r="B31" s="42">
        <v>146</v>
      </c>
      <c r="C31" s="61">
        <v>151</v>
      </c>
      <c r="D31" s="32">
        <f t="shared" si="0"/>
        <v>-5</v>
      </c>
      <c r="E31" s="9">
        <f t="shared" si="1"/>
        <v>-3.3112582781456954</v>
      </c>
      <c r="F31" s="42">
        <v>0</v>
      </c>
      <c r="G31" s="42">
        <v>5</v>
      </c>
      <c r="H31" s="32">
        <f t="shared" si="4"/>
        <v>-5</v>
      </c>
      <c r="I31" s="27">
        <f t="shared" si="2"/>
        <v>-3.3112582781456954</v>
      </c>
      <c r="J31" s="41">
        <v>6</v>
      </c>
      <c r="K31" s="41">
        <v>6</v>
      </c>
      <c r="L31" s="32">
        <f t="shared" si="5"/>
        <v>0</v>
      </c>
      <c r="M31" s="27">
        <f t="shared" si="3"/>
        <v>0</v>
      </c>
    </row>
    <row r="32" spans="1:13" s="2" customFormat="1" ht="12.75">
      <c r="A32" s="2" t="s">
        <v>86</v>
      </c>
      <c r="B32" s="42">
        <v>134</v>
      </c>
      <c r="C32" s="61">
        <v>132</v>
      </c>
      <c r="D32" s="32">
        <f t="shared" si="0"/>
        <v>2</v>
      </c>
      <c r="E32" s="9">
        <f t="shared" si="1"/>
        <v>1.5151515151515151</v>
      </c>
      <c r="F32" s="42">
        <v>2</v>
      </c>
      <c r="G32" s="42">
        <v>2</v>
      </c>
      <c r="H32" s="32">
        <f t="shared" si="4"/>
        <v>0</v>
      </c>
      <c r="I32" s="27">
        <f t="shared" si="2"/>
        <v>0</v>
      </c>
      <c r="J32" s="41">
        <v>5</v>
      </c>
      <c r="K32" s="41">
        <v>3</v>
      </c>
      <c r="L32" s="32">
        <f t="shared" si="5"/>
        <v>2</v>
      </c>
      <c r="M32" s="27">
        <f t="shared" si="3"/>
        <v>1.5151515151515151</v>
      </c>
    </row>
    <row r="33" spans="1:13" s="2" customFormat="1" ht="12.75">
      <c r="A33" s="2" t="s">
        <v>87</v>
      </c>
      <c r="B33" s="42">
        <v>242</v>
      </c>
      <c r="C33" s="61">
        <v>239</v>
      </c>
      <c r="D33" s="32">
        <f t="shared" si="0"/>
        <v>3</v>
      </c>
      <c r="E33" s="9">
        <f t="shared" si="1"/>
        <v>1.2552301255230125</v>
      </c>
      <c r="F33" s="42">
        <v>1</v>
      </c>
      <c r="G33" s="42">
        <v>4</v>
      </c>
      <c r="H33" s="32">
        <f t="shared" si="4"/>
        <v>-3</v>
      </c>
      <c r="I33" s="27">
        <f t="shared" si="2"/>
        <v>-1.2552301255230125</v>
      </c>
      <c r="J33" s="41">
        <v>13</v>
      </c>
      <c r="K33" s="41">
        <v>7</v>
      </c>
      <c r="L33" s="32">
        <f t="shared" si="5"/>
        <v>6</v>
      </c>
      <c r="M33" s="27">
        <f t="shared" si="3"/>
        <v>2.510460251046025</v>
      </c>
    </row>
    <row r="34" spans="1:13" s="2" customFormat="1" ht="12.75">
      <c r="A34" s="2" t="s">
        <v>88</v>
      </c>
      <c r="B34" s="42">
        <v>190</v>
      </c>
      <c r="C34" s="61">
        <v>194</v>
      </c>
      <c r="D34" s="32">
        <f t="shared" si="0"/>
        <v>-4</v>
      </c>
      <c r="E34" s="9">
        <f t="shared" si="1"/>
        <v>-2.0618556701030926</v>
      </c>
      <c r="F34" s="42">
        <v>0</v>
      </c>
      <c r="G34" s="42">
        <v>3</v>
      </c>
      <c r="H34" s="32">
        <f t="shared" si="4"/>
        <v>-3</v>
      </c>
      <c r="I34" s="27">
        <f t="shared" si="2"/>
        <v>-1.5463917525773196</v>
      </c>
      <c r="J34" s="41">
        <v>2</v>
      </c>
      <c r="K34" s="41">
        <v>3</v>
      </c>
      <c r="L34" s="32">
        <f t="shared" si="5"/>
        <v>-1</v>
      </c>
      <c r="M34" s="27">
        <f t="shared" si="3"/>
        <v>-0.5154639175257731</v>
      </c>
    </row>
    <row r="35" spans="1:13" s="2" customFormat="1" ht="12.75">
      <c r="A35" s="2" t="s">
        <v>89</v>
      </c>
      <c r="B35" s="42">
        <v>64</v>
      </c>
      <c r="C35" s="61">
        <v>69</v>
      </c>
      <c r="D35" s="32">
        <f t="shared" si="0"/>
        <v>-5</v>
      </c>
      <c r="E35" s="9">
        <f t="shared" si="1"/>
        <v>-7.246376811594203</v>
      </c>
      <c r="F35" s="42">
        <v>0</v>
      </c>
      <c r="G35" s="42">
        <v>5</v>
      </c>
      <c r="H35" s="32">
        <f t="shared" si="4"/>
        <v>-5</v>
      </c>
      <c r="I35" s="27">
        <f t="shared" si="2"/>
        <v>-7.246376811594203</v>
      </c>
      <c r="J35" s="41">
        <v>1</v>
      </c>
      <c r="K35" s="41">
        <v>1</v>
      </c>
      <c r="L35" s="32">
        <f t="shared" si="5"/>
        <v>0</v>
      </c>
      <c r="M35" s="27">
        <f t="shared" si="3"/>
        <v>0</v>
      </c>
    </row>
    <row r="36" spans="1:13" s="2" customFormat="1" ht="12.75">
      <c r="A36" s="2" t="s">
        <v>90</v>
      </c>
      <c r="B36" s="42">
        <v>388</v>
      </c>
      <c r="C36" s="61">
        <v>386</v>
      </c>
      <c r="D36" s="32">
        <f t="shared" si="0"/>
        <v>2</v>
      </c>
      <c r="E36" s="9">
        <f t="shared" si="1"/>
        <v>0.5181347150259068</v>
      </c>
      <c r="F36" s="42">
        <v>2</v>
      </c>
      <c r="G36" s="42">
        <v>2</v>
      </c>
      <c r="H36" s="32">
        <f t="shared" si="4"/>
        <v>0</v>
      </c>
      <c r="I36" s="27">
        <f t="shared" si="2"/>
        <v>0</v>
      </c>
      <c r="J36" s="41">
        <v>18</v>
      </c>
      <c r="K36" s="41">
        <v>16</v>
      </c>
      <c r="L36" s="32">
        <f t="shared" si="5"/>
        <v>2</v>
      </c>
      <c r="M36" s="27">
        <f t="shared" si="3"/>
        <v>0.5181347150259068</v>
      </c>
    </row>
    <row r="37" spans="1:13" s="2" customFormat="1" ht="12.75">
      <c r="A37" s="2" t="s">
        <v>91</v>
      </c>
      <c r="B37" s="42">
        <v>420</v>
      </c>
      <c r="C37" s="61">
        <v>424</v>
      </c>
      <c r="D37" s="32">
        <f t="shared" si="0"/>
        <v>-4</v>
      </c>
      <c r="E37" s="9">
        <f t="shared" si="1"/>
        <v>-0.9433962264150944</v>
      </c>
      <c r="F37" s="42">
        <v>4</v>
      </c>
      <c r="G37" s="42">
        <v>4</v>
      </c>
      <c r="H37" s="32">
        <f t="shared" si="4"/>
        <v>0</v>
      </c>
      <c r="I37" s="27">
        <f t="shared" si="2"/>
        <v>0</v>
      </c>
      <c r="J37" s="41">
        <v>15</v>
      </c>
      <c r="K37" s="41">
        <v>19</v>
      </c>
      <c r="L37" s="32">
        <f t="shared" si="5"/>
        <v>-4</v>
      </c>
      <c r="M37" s="27">
        <f t="shared" si="3"/>
        <v>-0.9433962264150944</v>
      </c>
    </row>
    <row r="38" spans="1:13" s="2" customFormat="1" ht="12.75">
      <c r="A38" s="2" t="s">
        <v>92</v>
      </c>
      <c r="B38" s="42">
        <v>5103</v>
      </c>
      <c r="C38" s="61">
        <v>5106</v>
      </c>
      <c r="D38" s="32">
        <f t="shared" si="0"/>
        <v>-3</v>
      </c>
      <c r="E38" s="9">
        <f t="shared" si="1"/>
        <v>-0.05875440658049354</v>
      </c>
      <c r="F38" s="42">
        <v>42</v>
      </c>
      <c r="G38" s="42">
        <v>53</v>
      </c>
      <c r="H38" s="32">
        <f t="shared" si="4"/>
        <v>-11</v>
      </c>
      <c r="I38" s="27">
        <f t="shared" si="2"/>
        <v>-0.2154328241284763</v>
      </c>
      <c r="J38" s="41">
        <v>195</v>
      </c>
      <c r="K38" s="41">
        <v>187</v>
      </c>
      <c r="L38" s="32">
        <f t="shared" si="5"/>
        <v>8</v>
      </c>
      <c r="M38" s="27">
        <f t="shared" si="3"/>
        <v>0.15667841754798276</v>
      </c>
    </row>
    <row r="39" spans="1:13" s="2" customFormat="1" ht="12.75">
      <c r="A39" s="2" t="s">
        <v>93</v>
      </c>
      <c r="B39" s="42">
        <v>2217</v>
      </c>
      <c r="C39" s="61">
        <v>2265</v>
      </c>
      <c r="D39" s="32">
        <f t="shared" si="0"/>
        <v>-48</v>
      </c>
      <c r="E39" s="9">
        <f t="shared" si="1"/>
        <v>-2.119205298013245</v>
      </c>
      <c r="F39" s="42">
        <v>18</v>
      </c>
      <c r="G39" s="42">
        <v>35</v>
      </c>
      <c r="H39" s="32">
        <f t="shared" si="4"/>
        <v>-17</v>
      </c>
      <c r="I39" s="27">
        <f t="shared" si="2"/>
        <v>-0.7505518763796909</v>
      </c>
      <c r="J39" s="41">
        <v>91</v>
      </c>
      <c r="K39" s="41">
        <v>122</v>
      </c>
      <c r="L39" s="32">
        <f t="shared" si="5"/>
        <v>-31</v>
      </c>
      <c r="M39" s="27">
        <f t="shared" si="3"/>
        <v>-1.3686534216335542</v>
      </c>
    </row>
    <row r="40" spans="1:13" s="2" customFormat="1" ht="12.75">
      <c r="A40" s="2" t="s">
        <v>94</v>
      </c>
      <c r="B40" s="42">
        <v>7518</v>
      </c>
      <c r="C40" s="61">
        <v>7508</v>
      </c>
      <c r="D40" s="32">
        <f t="shared" si="0"/>
        <v>10</v>
      </c>
      <c r="E40" s="9">
        <f t="shared" si="1"/>
        <v>0.13319126265316997</v>
      </c>
      <c r="F40" s="42">
        <v>55</v>
      </c>
      <c r="G40" s="42">
        <v>96</v>
      </c>
      <c r="H40" s="32">
        <f t="shared" si="4"/>
        <v>-41</v>
      </c>
      <c r="I40" s="27">
        <f t="shared" si="2"/>
        <v>-0.5460841768779968</v>
      </c>
      <c r="J40" s="41">
        <v>242</v>
      </c>
      <c r="K40" s="41">
        <v>191</v>
      </c>
      <c r="L40" s="32">
        <f t="shared" si="5"/>
        <v>51</v>
      </c>
      <c r="M40" s="27">
        <f t="shared" si="3"/>
        <v>0.6792754395311668</v>
      </c>
    </row>
    <row r="41" spans="1:13" s="2" customFormat="1" ht="12.75">
      <c r="A41" s="2" t="s">
        <v>95</v>
      </c>
      <c r="B41" s="42">
        <v>151</v>
      </c>
      <c r="C41" s="61">
        <v>159</v>
      </c>
      <c r="D41" s="32">
        <f t="shared" si="0"/>
        <v>-8</v>
      </c>
      <c r="E41" s="9">
        <f t="shared" si="1"/>
        <v>-5.031446540880504</v>
      </c>
      <c r="F41" s="42">
        <v>1</v>
      </c>
      <c r="G41" s="42">
        <v>8</v>
      </c>
      <c r="H41" s="32">
        <f t="shared" si="4"/>
        <v>-7</v>
      </c>
      <c r="I41" s="27">
        <f t="shared" si="2"/>
        <v>-4.40251572327044</v>
      </c>
      <c r="J41" s="41">
        <v>9</v>
      </c>
      <c r="K41" s="41">
        <v>10</v>
      </c>
      <c r="L41" s="32">
        <f t="shared" si="5"/>
        <v>-1</v>
      </c>
      <c r="M41" s="27">
        <f t="shared" si="3"/>
        <v>-0.628930817610063</v>
      </c>
    </row>
    <row r="42" spans="2:13" ht="12.75">
      <c r="B42" s="36"/>
      <c r="C42" s="39"/>
      <c r="D42" s="2"/>
      <c r="E42" s="9"/>
      <c r="H42" s="2"/>
      <c r="I42" s="27"/>
      <c r="L42" s="2"/>
      <c r="M42" s="27"/>
    </row>
    <row r="43" spans="1:13" ht="12.75">
      <c r="A43" s="4" t="s">
        <v>96</v>
      </c>
      <c r="B43" s="36">
        <f>SUM(B9:B42)</f>
        <v>48103</v>
      </c>
      <c r="C43" s="39">
        <f>SUM(C9:C42)</f>
        <v>48132</v>
      </c>
      <c r="D43" s="2">
        <f>B43-C43</f>
        <v>-29</v>
      </c>
      <c r="E43" s="9">
        <f>(B43-C43)/C43*100</f>
        <v>-0.06025097648134297</v>
      </c>
      <c r="F43" s="6">
        <f>SUM(F9:F42)</f>
        <v>374</v>
      </c>
      <c r="G43" s="6">
        <f>SUM(G9:G42)</f>
        <v>579</v>
      </c>
      <c r="H43" s="2">
        <f t="shared" si="4"/>
        <v>-205</v>
      </c>
      <c r="I43" s="27">
        <f>(F43-G43)/C43*100</f>
        <v>-0.4259120751267348</v>
      </c>
      <c r="J43" s="6">
        <f>SUM(J9:J42)</f>
        <v>1653</v>
      </c>
      <c r="K43" s="6">
        <f>SUM(K9:K42)</f>
        <v>1477</v>
      </c>
      <c r="L43" s="2">
        <f t="shared" si="5"/>
        <v>176</v>
      </c>
      <c r="M43" s="27">
        <f>(J43-K43)/C43*100</f>
        <v>0.3656610986453918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125</v>
      </c>
    </row>
    <row r="4" ht="18.75">
      <c r="A4" s="3" t="s">
        <v>0</v>
      </c>
    </row>
    <row r="7" spans="1:5" ht="12.75">
      <c r="A7" s="23"/>
      <c r="B7" s="20" t="s">
        <v>104</v>
      </c>
      <c r="C7" s="20" t="s">
        <v>107</v>
      </c>
      <c r="D7" s="20" t="s">
        <v>109</v>
      </c>
      <c r="E7" s="20" t="s">
        <v>111</v>
      </c>
    </row>
    <row r="8" spans="1:5" ht="14.25">
      <c r="A8" s="24"/>
      <c r="B8" s="21" t="s">
        <v>105</v>
      </c>
      <c r="C8" s="21" t="s">
        <v>108</v>
      </c>
      <c r="D8" s="21" t="s">
        <v>110</v>
      </c>
      <c r="E8" s="21" t="s">
        <v>112</v>
      </c>
    </row>
    <row r="9" spans="1:5" ht="12.75">
      <c r="A9" s="23"/>
      <c r="B9" s="22" t="s">
        <v>106</v>
      </c>
      <c r="C9" s="22" t="s">
        <v>106</v>
      </c>
      <c r="D9" s="22" t="s">
        <v>106</v>
      </c>
      <c r="E9" s="22" t="s">
        <v>106</v>
      </c>
    </row>
    <row r="12" spans="1:5" ht="12.75">
      <c r="A12" t="s">
        <v>55</v>
      </c>
      <c r="B12" s="8">
        <f>IndDemVerc!B66</f>
        <v>8.493738292021705</v>
      </c>
      <c r="C12" s="8">
        <f>IndDemVerc!C66</f>
        <v>12.674674309738323</v>
      </c>
      <c r="D12" s="8">
        <f>IndDemVerc!D66</f>
        <v>42.3600957193886</v>
      </c>
      <c r="E12" s="8">
        <f>IndDemVerc!E66</f>
        <v>32.819184213282036</v>
      </c>
    </row>
    <row r="13" spans="2:5" ht="12.75">
      <c r="B13" s="8"/>
      <c r="C13" s="8"/>
      <c r="D13" s="8"/>
      <c r="E13" s="8"/>
    </row>
    <row r="14" spans="1:5" ht="12.75">
      <c r="A14" t="s">
        <v>98</v>
      </c>
      <c r="B14" s="8">
        <f>IndDemBorg!B46</f>
        <v>7.77263989193121</v>
      </c>
      <c r="C14" s="8">
        <f>IndDemBorg!C46</f>
        <v>12.033044110770511</v>
      </c>
      <c r="D14" s="8">
        <f>IndDemBorg!D46</f>
        <v>34.353405725567626</v>
      </c>
      <c r="E14" s="8">
        <f>IndDemBorg!E46</f>
        <v>30.69569283524705</v>
      </c>
    </row>
    <row r="15" spans="2:5" ht="12.75">
      <c r="B15" s="8"/>
      <c r="C15" s="8"/>
      <c r="D15" s="8"/>
      <c r="E15" s="8"/>
    </row>
    <row r="16" spans="2:5" ht="12.75">
      <c r="B16" s="8"/>
      <c r="C16" s="8"/>
      <c r="D16" s="8"/>
      <c r="E16" s="8"/>
    </row>
    <row r="17" spans="1:5" ht="12.75">
      <c r="A17" s="5" t="s">
        <v>96</v>
      </c>
      <c r="B17" s="8">
        <f>(BilDemProv!F16/((BilDemProv!C16+BilDemProv!B16)/2))*1000</f>
        <v>8.297747350821302</v>
      </c>
      <c r="C17" s="8">
        <f>(BilDemProv!G16/((BilDemProv!C16+BilDemProv!B16)/2))*1000</f>
        <v>12.500282428432634</v>
      </c>
      <c r="D17" s="8">
        <f>(BilDemProv!J16/((BilDemProv!C16+BilDemProv!B16)/2))*1000</f>
        <v>40.183917395332024</v>
      </c>
      <c r="E17" s="8">
        <f>(BilDemProv!K16/((BilDemProv!C16+BilDemProv!B16)/2))*1000</f>
        <v>32.24202986963103</v>
      </c>
    </row>
    <row r="18" ht="12.75">
      <c r="A18" s="4" t="s">
        <v>97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125</v>
      </c>
    </row>
    <row r="3" ht="6" customHeight="1"/>
    <row r="4" ht="18.75">
      <c r="A4" s="3" t="s">
        <v>55</v>
      </c>
    </row>
    <row r="7" spans="1:5" ht="12.75">
      <c r="A7" s="17"/>
      <c r="B7" s="20" t="s">
        <v>104</v>
      </c>
      <c r="C7" s="20" t="s">
        <v>107</v>
      </c>
      <c r="D7" s="20" t="s">
        <v>109</v>
      </c>
      <c r="E7" s="20" t="s">
        <v>111</v>
      </c>
    </row>
    <row r="8" spans="1:5" ht="14.25">
      <c r="A8" s="18" t="s">
        <v>56</v>
      </c>
      <c r="B8" s="21" t="s">
        <v>105</v>
      </c>
      <c r="C8" s="21" t="s">
        <v>108</v>
      </c>
      <c r="D8" s="21" t="s">
        <v>110</v>
      </c>
      <c r="E8" s="21" t="s">
        <v>112</v>
      </c>
    </row>
    <row r="9" spans="1:5" ht="12" customHeight="1">
      <c r="A9" s="19"/>
      <c r="B9" s="22" t="s">
        <v>106</v>
      </c>
      <c r="C9" s="22" t="s">
        <v>106</v>
      </c>
      <c r="D9" s="22" t="s">
        <v>106</v>
      </c>
      <c r="E9" s="22" t="s">
        <v>106</v>
      </c>
    </row>
    <row r="12" spans="1:5" ht="12.75">
      <c r="A12" t="s">
        <v>1</v>
      </c>
      <c r="B12" s="8">
        <f>(BilDemVerc!F9/((BilDemVerc!C9+BilDemVerc!B9)/2))*1000</f>
        <v>0</v>
      </c>
      <c r="C12" s="8">
        <f>(BilDemVerc!G9/((BilDemVerc!C9+BilDemVerc!B9)/2))*1000</f>
        <v>32.02328966521107</v>
      </c>
      <c r="D12" s="8">
        <f>(BilDemVerc!J9/((BilDemVerc!C9+BilDemVerc!B9)/2))*1000</f>
        <v>37.84570596797671</v>
      </c>
      <c r="E12" s="8">
        <f>(BilDemVerc!K9/((BilDemVerc!C9+BilDemVerc!B9)/2))*1000</f>
        <v>8.73362445414847</v>
      </c>
    </row>
    <row r="13" spans="1:5" ht="12.75">
      <c r="A13" t="s">
        <v>2</v>
      </c>
      <c r="B13" s="8">
        <f>(BilDemVerc!F10/((BilDemVerc!C10+BilDemVerc!B10)/2))*1000</f>
        <v>8.248968878890139</v>
      </c>
      <c r="C13" s="8">
        <f>(BilDemVerc!G10/((BilDemVerc!C10+BilDemVerc!B10)/2))*1000</f>
        <v>13.873265841769777</v>
      </c>
      <c r="D13" s="8">
        <f>(BilDemVerc!J10/((BilDemVerc!C10+BilDemVerc!B10)/2))*1000</f>
        <v>35.620547431571055</v>
      </c>
      <c r="E13" s="8">
        <f>(BilDemVerc!K10/((BilDemVerc!C10+BilDemVerc!B10)/2))*1000</f>
        <v>30.7461567304087</v>
      </c>
    </row>
    <row r="14" spans="1:5" ht="12.75">
      <c r="A14" t="s">
        <v>3</v>
      </c>
      <c r="B14" s="8">
        <f>(BilDemVerc!F11/((BilDemVerc!C11+BilDemVerc!B11)/2))*1000</f>
        <v>6.009013520280421</v>
      </c>
      <c r="C14" s="8">
        <f>(BilDemVerc!G11/((BilDemVerc!C11+BilDemVerc!B11)/2))*1000</f>
        <v>22.033049574361545</v>
      </c>
      <c r="D14" s="8">
        <f>(BilDemVerc!J11/((BilDemVerc!C11+BilDemVerc!B11)/2))*1000</f>
        <v>51.07661492238358</v>
      </c>
      <c r="E14" s="8">
        <f>(BilDemVerc!K11/((BilDemVerc!C11+BilDemVerc!B11)/2))*1000</f>
        <v>60.090135202804206</v>
      </c>
    </row>
    <row r="15" spans="1:5" ht="12.75">
      <c r="A15" t="s">
        <v>4</v>
      </c>
      <c r="B15" s="8">
        <f>(BilDemVerc!F12/((BilDemVerc!C12+BilDemVerc!B12)/2))*1000</f>
        <v>8.626887131560029</v>
      </c>
      <c r="C15" s="8">
        <f>(BilDemVerc!G12/((BilDemVerc!C12+BilDemVerc!B12)/2))*1000</f>
        <v>15.815959741193385</v>
      </c>
      <c r="D15" s="8">
        <f>(BilDemVerc!J12/((BilDemVerc!C12+BilDemVerc!B12)/2))*1000</f>
        <v>51.76132278936017</v>
      </c>
      <c r="E15" s="8">
        <f>(BilDemVerc!K12/((BilDemVerc!C12+BilDemVerc!B12)/2))*1000</f>
        <v>43.13443565780015</v>
      </c>
    </row>
    <row r="16" spans="1:5" ht="12.75">
      <c r="A16" t="s">
        <v>5</v>
      </c>
      <c r="B16" s="8">
        <f>(BilDemVerc!F13/((BilDemVerc!C13+BilDemVerc!B13)/2))*1000</f>
        <v>11.538461538461538</v>
      </c>
      <c r="C16" s="8">
        <f>(BilDemVerc!G13/((BilDemVerc!C13+BilDemVerc!B13)/2))*1000</f>
        <v>7.6923076923076925</v>
      </c>
      <c r="D16" s="8">
        <f>(BilDemVerc!J13/((BilDemVerc!C13+BilDemVerc!B13)/2))*1000</f>
        <v>88.46153846153847</v>
      </c>
      <c r="E16" s="8">
        <f>(BilDemVerc!K13/((BilDemVerc!C13+BilDemVerc!B13)/2))*1000</f>
        <v>84.61538461538461</v>
      </c>
    </row>
    <row r="17" spans="1:5" ht="12.75">
      <c r="A17" t="s">
        <v>6</v>
      </c>
      <c r="B17" s="8">
        <f>(BilDemVerc!F14/((BilDemVerc!C14+BilDemVerc!B14)/2))*1000</f>
        <v>6.740491092922484</v>
      </c>
      <c r="C17" s="8">
        <f>(BilDemVerc!G14/((BilDemVerc!C14+BilDemVerc!B14)/2))*1000</f>
        <v>19.74000962927299</v>
      </c>
      <c r="D17" s="8">
        <f>(BilDemVerc!J14/((BilDemVerc!C14+BilDemVerc!B14)/2))*1000</f>
        <v>47.18343765045739</v>
      </c>
      <c r="E17" s="8">
        <f>(BilDemVerc!K14/((BilDemVerc!C14+BilDemVerc!B14)/2))*1000</f>
        <v>22.62879152623977</v>
      </c>
    </row>
    <row r="18" spans="1:5" ht="12.75">
      <c r="A18" t="s">
        <v>7</v>
      </c>
      <c r="B18" s="8">
        <f>(BilDemVerc!F15/((BilDemVerc!C15+BilDemVerc!B15)/2))*1000</f>
        <v>9.593246354566384</v>
      </c>
      <c r="C18" s="8">
        <f>(BilDemVerc!G15/((BilDemVerc!C15+BilDemVerc!B15)/2))*1000</f>
        <v>13.046815042210284</v>
      </c>
      <c r="D18" s="8">
        <f>(BilDemVerc!J15/((BilDemVerc!C15+BilDemVerc!B15)/2))*1000</f>
        <v>55.257099002302375</v>
      </c>
      <c r="E18" s="8">
        <f>(BilDemVerc!K15/((BilDemVerc!C15+BilDemVerc!B15)/2))*1000</f>
        <v>26.47735993860322</v>
      </c>
    </row>
    <row r="19" spans="1:5" ht="12.75">
      <c r="A19" t="s">
        <v>8</v>
      </c>
      <c r="B19" s="8">
        <f>(BilDemVerc!F16/((BilDemVerc!C16+BilDemVerc!B16)/2))*1000</f>
        <v>7.400957771005659</v>
      </c>
      <c r="C19" s="8">
        <f>(BilDemVerc!G16/((BilDemVerc!C16+BilDemVerc!B16)/2))*1000</f>
        <v>10.013060513713539</v>
      </c>
      <c r="D19" s="8">
        <f>(BilDemVerc!J16/((BilDemVerc!C16+BilDemVerc!B16)/2))*1000</f>
        <v>57.46626033957335</v>
      </c>
      <c r="E19" s="8">
        <f>(BilDemVerc!K16/((BilDemVerc!C16+BilDemVerc!B16)/2))*1000</f>
        <v>46.147148454505874</v>
      </c>
    </row>
    <row r="20" spans="1:5" ht="12.75">
      <c r="A20" t="s">
        <v>9</v>
      </c>
      <c r="B20" s="8">
        <f>(BilDemVerc!F17/((BilDemVerc!C17+BilDemVerc!B17)/2))*1000</f>
        <v>12.644889357218124</v>
      </c>
      <c r="C20" s="8">
        <f>(BilDemVerc!G17/((BilDemVerc!C17+BilDemVerc!B17)/2))*1000</f>
        <v>12.644889357218124</v>
      </c>
      <c r="D20" s="8">
        <f>(BilDemVerc!J17/((BilDemVerc!C17+BilDemVerc!B17)/2))*1000</f>
        <v>45.310853530031615</v>
      </c>
      <c r="E20" s="8">
        <f>(BilDemVerc!K17/((BilDemVerc!C17+BilDemVerc!B17)/2))*1000</f>
        <v>30.558482613277135</v>
      </c>
    </row>
    <row r="21" spans="1:5" ht="12.75">
      <c r="A21" t="s">
        <v>10</v>
      </c>
      <c r="B21" s="8">
        <f>(BilDemVerc!F18/((BilDemVerc!C18+BilDemVerc!B18)/2))*1000</f>
        <v>6.511627906976744</v>
      </c>
      <c r="C21" s="8">
        <f>(BilDemVerc!G18/((BilDemVerc!C18+BilDemVerc!B18)/2))*1000</f>
        <v>17.674418604651162</v>
      </c>
      <c r="D21" s="8">
        <f>(BilDemVerc!J18/((BilDemVerc!C18+BilDemVerc!B18)/2))*1000</f>
        <v>48.372093023255815</v>
      </c>
      <c r="E21" s="8">
        <f>(BilDemVerc!K18/((BilDemVerc!C18+BilDemVerc!B18)/2))*1000</f>
        <v>27.906976744186046</v>
      </c>
    </row>
    <row r="22" spans="1:5" ht="12.75">
      <c r="A22" t="s">
        <v>11</v>
      </c>
      <c r="B22" s="8">
        <f>(BilDemVerc!F19/((BilDemVerc!C19+BilDemVerc!B19)/2))*1000</f>
        <v>4.448398576512456</v>
      </c>
      <c r="C22" s="8">
        <f>(BilDemVerc!G19/((BilDemVerc!C19+BilDemVerc!B19)/2))*1000</f>
        <v>17.793594306049823</v>
      </c>
      <c r="D22" s="8">
        <f>(BilDemVerc!J19/((BilDemVerc!C19+BilDemVerc!B19)/2))*1000</f>
        <v>53.38078291814947</v>
      </c>
      <c r="E22" s="8">
        <f>(BilDemVerc!K19/((BilDemVerc!C19+BilDemVerc!B19)/2))*1000</f>
        <v>34.69750889679715</v>
      </c>
    </row>
    <row r="23" spans="1:5" ht="12.75">
      <c r="A23" t="s">
        <v>12</v>
      </c>
      <c r="B23" s="8">
        <f>(BilDemVerc!F20/((BilDemVerc!C20+BilDemVerc!B20)/2))*1000</f>
        <v>9.74025974025974</v>
      </c>
      <c r="C23" s="8">
        <f>(BilDemVerc!G20/((BilDemVerc!C20+BilDemVerc!B20)/2))*1000</f>
        <v>12.987012987012989</v>
      </c>
      <c r="D23" s="8">
        <f>(BilDemVerc!J20/((BilDemVerc!C20+BilDemVerc!B20)/2))*1000</f>
        <v>53.03030303030303</v>
      </c>
      <c r="E23" s="8">
        <f>(BilDemVerc!K20/((BilDemVerc!C20+BilDemVerc!B20)/2))*1000</f>
        <v>49.78354978354978</v>
      </c>
    </row>
    <row r="24" spans="1:5" ht="12.75">
      <c r="A24" t="s">
        <v>13</v>
      </c>
      <c r="B24" s="8">
        <f>(BilDemVerc!F21/((BilDemVerc!C21+BilDemVerc!B21)/2))*1000</f>
        <v>7.561436672967864</v>
      </c>
      <c r="C24" s="8">
        <f>(BilDemVerc!G21/((BilDemVerc!C21+BilDemVerc!B21)/2))*1000</f>
        <v>3.780718336483932</v>
      </c>
      <c r="D24" s="8">
        <f>(BilDemVerc!J21/((BilDemVerc!C21+BilDemVerc!B21)/2))*1000</f>
        <v>41.587901701323254</v>
      </c>
      <c r="E24" s="8">
        <f>(BilDemVerc!K21/((BilDemVerc!C21+BilDemVerc!B21)/2))*1000</f>
        <v>18.90359168241966</v>
      </c>
    </row>
    <row r="25" spans="1:5" ht="12.75">
      <c r="A25" t="s">
        <v>14</v>
      </c>
      <c r="B25" s="8">
        <f>(BilDemVerc!F22/((BilDemVerc!C22+BilDemVerc!N22)/2))*1000</f>
        <v>21.652673442333185</v>
      </c>
      <c r="C25" s="8">
        <f>(BilDemVerc!G22/((BilDemVerc!C22+BilDemVerc!N22)/2))*1000</f>
        <v>24.304021210782146</v>
      </c>
      <c r="D25" s="8">
        <f>(BilDemVerc!J22/((BilDemVerc!C22+BilDemVerc!N22)/2))*1000</f>
        <v>102.96067167476801</v>
      </c>
      <c r="E25" s="8">
        <f>(BilDemVerc!K22/((BilDemVerc!C22+BilDemVerc!N22)/2))*1000</f>
        <v>62.306672558550595</v>
      </c>
    </row>
    <row r="26" spans="1:5" ht="12.75">
      <c r="A26" t="s">
        <v>15</v>
      </c>
      <c r="B26" s="8">
        <f>(BilDemVerc!F23/((BilDemVerc!C23+BilDemVerc!N23)/2))*1000</f>
        <v>15.037593984962406</v>
      </c>
      <c r="C26" s="8">
        <f>(BilDemVerc!G23/((BilDemVerc!C23+BilDemVerc!N23)/2))*1000</f>
        <v>30.075187969924812</v>
      </c>
      <c r="D26" s="8">
        <f>(BilDemVerc!J23/((BilDemVerc!C23+BilDemVerc!N23)/2))*1000</f>
        <v>60.150375939849624</v>
      </c>
      <c r="E26" s="8">
        <f>(BilDemVerc!K23/((BilDemVerc!C23+BilDemVerc!N23)/2))*1000</f>
        <v>135.33834586466165</v>
      </c>
    </row>
    <row r="27" spans="1:5" ht="12.75">
      <c r="A27" t="s">
        <v>16</v>
      </c>
      <c r="B27" s="8">
        <f>(BilDemVerc!F24/((BilDemVerc!C24+BilDemVerc!N24)/2))*1000</f>
        <v>2.389486260454002</v>
      </c>
      <c r="C27" s="8">
        <f>(BilDemVerc!G24/((BilDemVerc!C24+BilDemVerc!N24)/2))*1000</f>
        <v>38.231780167264034</v>
      </c>
      <c r="D27" s="8">
        <f>(BilDemVerc!J24/((BilDemVerc!C24+BilDemVerc!N24)/2))*1000</f>
        <v>95.5794504181601</v>
      </c>
      <c r="E27" s="8">
        <f>(BilDemVerc!K24/((BilDemVerc!C24+BilDemVerc!N24)/2))*1000</f>
        <v>47.78972520908005</v>
      </c>
    </row>
    <row r="28" spans="1:5" ht="12.75">
      <c r="A28" t="s">
        <v>17</v>
      </c>
      <c r="B28" s="8">
        <f>(BilDemVerc!F25/((BilDemVerc!C25+BilDemVerc!N25)/2))*1000</f>
        <v>18.19995013712291</v>
      </c>
      <c r="C28" s="8">
        <f>(BilDemVerc!G25/((BilDemVerc!C25+BilDemVerc!N25)/2))*1000</f>
        <v>18.94789329344303</v>
      </c>
      <c r="D28" s="8">
        <f>(BilDemVerc!J25/((BilDemVerc!C25+BilDemVerc!N25)/2))*1000</f>
        <v>95.23809523809523</v>
      </c>
      <c r="E28" s="8">
        <f>(BilDemVerc!K25/((BilDemVerc!C25+BilDemVerc!N25)/2))*1000</f>
        <v>70.30665669409125</v>
      </c>
    </row>
    <row r="29" spans="1:5" ht="12.75">
      <c r="A29" t="s">
        <v>18</v>
      </c>
      <c r="B29" s="8">
        <f>(BilDemVerc!F26/((BilDemVerc!C26+BilDemVerc!N26)/2))*1000</f>
        <v>9.237875288683602</v>
      </c>
      <c r="C29" s="8">
        <f>(BilDemVerc!G26/((BilDemVerc!C26+BilDemVerc!N26)/2))*1000</f>
        <v>50.80831408775981</v>
      </c>
      <c r="D29" s="8">
        <f>(BilDemVerc!J26/((BilDemVerc!C26+BilDemVerc!N26)/2))*1000</f>
        <v>60.046189376443415</v>
      </c>
      <c r="E29" s="8">
        <f>(BilDemVerc!K26/((BilDemVerc!C26+BilDemVerc!N26)/2))*1000</f>
        <v>41.57043879907621</v>
      </c>
    </row>
    <row r="30" spans="1:5" ht="12.75">
      <c r="A30" t="s">
        <v>19</v>
      </c>
      <c r="B30" s="8">
        <f>(BilDemVerc!F27/((BilDemVerc!C27+BilDemVerc!N27)/2))*1000</f>
        <v>12.76207839562443</v>
      </c>
      <c r="C30" s="8">
        <f>(BilDemVerc!G27/((BilDemVerc!C27+BilDemVerc!N27)/2))*1000</f>
        <v>30.993618960802188</v>
      </c>
      <c r="D30" s="8">
        <f>(BilDemVerc!J27/((BilDemVerc!C27+BilDemVerc!N27)/2))*1000</f>
        <v>136.73655423883318</v>
      </c>
      <c r="E30" s="8">
        <f>(BilDemVerc!K27/((BilDemVerc!C27+BilDemVerc!N27)/2))*1000</f>
        <v>76.57247037374658</v>
      </c>
    </row>
    <row r="31" spans="1:5" ht="12.75">
      <c r="A31" t="s">
        <v>20</v>
      </c>
      <c r="B31" s="8">
        <f>(BilDemVerc!F28/((BilDemVerc!C28+BilDemVerc!N28)/2))*1000</f>
        <v>15.936254980079681</v>
      </c>
      <c r="C31" s="8">
        <f>(BilDemVerc!G28/((BilDemVerc!C28+BilDemVerc!N28)/2))*1000</f>
        <v>31.872509960159363</v>
      </c>
      <c r="D31" s="8">
        <f>(BilDemVerc!J28/((BilDemVerc!C28+BilDemVerc!N28)/2))*1000</f>
        <v>106.77290836653385</v>
      </c>
      <c r="E31" s="8">
        <f>(BilDemVerc!K28/((BilDemVerc!C28+BilDemVerc!N28)/2))*1000</f>
        <v>76.49402390438246</v>
      </c>
    </row>
    <row r="32" spans="1:5" ht="12.75">
      <c r="A32" t="s">
        <v>21</v>
      </c>
      <c r="B32" s="8">
        <f>(BilDemVerc!F29/((BilDemVerc!C29+BilDemVerc!N29)/2))*1000</f>
        <v>14.336917562724015</v>
      </c>
      <c r="C32" s="8">
        <f>(BilDemVerc!G29/((BilDemVerc!C29+BilDemVerc!N29)/2))*1000</f>
        <v>28.67383512544803</v>
      </c>
      <c r="D32" s="8">
        <f>(BilDemVerc!J29/((BilDemVerc!C29+BilDemVerc!N29)/2))*1000</f>
        <v>136.20071684587813</v>
      </c>
      <c r="E32" s="8">
        <f>(BilDemVerc!K29/((BilDemVerc!C29+BilDemVerc!N29)/2))*1000</f>
        <v>103.9426523297491</v>
      </c>
    </row>
    <row r="33" spans="1:5" ht="12.75">
      <c r="A33" t="s">
        <v>22</v>
      </c>
      <c r="B33" s="8">
        <f>(BilDemVerc!F30/((BilDemVerc!C30+BilDemVerc!N30)/2))*1000</f>
        <v>29.646522234891677</v>
      </c>
      <c r="C33" s="8">
        <f>(BilDemVerc!G30/((BilDemVerc!C30+BilDemVerc!N30)/2))*1000</f>
        <v>25.08551881413911</v>
      </c>
      <c r="D33" s="8">
        <f>(BilDemVerc!J30/((BilDemVerc!C30+BilDemVerc!N30)/2))*1000</f>
        <v>120.86659064994298</v>
      </c>
      <c r="E33" s="8">
        <f>(BilDemVerc!K30/((BilDemVerc!C30+BilDemVerc!N30)/2))*1000</f>
        <v>82.09806157354619</v>
      </c>
    </row>
    <row r="34" spans="1:5" ht="12.75">
      <c r="A34" t="s">
        <v>23</v>
      </c>
      <c r="B34" s="8">
        <f>(BilDemVerc!F31/((BilDemVerc!C31+BilDemVerc!N31)/2))*1000</f>
        <v>15.625</v>
      </c>
      <c r="C34" s="8">
        <f>(BilDemVerc!G31/((BilDemVerc!C31+BilDemVerc!N31)/2))*1000</f>
        <v>15.625</v>
      </c>
      <c r="D34" s="8">
        <f>(BilDemVerc!J31/((BilDemVerc!C31+BilDemVerc!N31)/2))*1000</f>
        <v>36.458333333333336</v>
      </c>
      <c r="E34" s="8">
        <f>(BilDemVerc!K31/((BilDemVerc!C31+BilDemVerc!N31)/2))*1000</f>
        <v>109.375</v>
      </c>
    </row>
    <row r="35" spans="1:5" ht="12.75">
      <c r="A35" t="s">
        <v>24</v>
      </c>
      <c r="B35" s="8">
        <f>(BilDemVerc!F32/((BilDemVerc!C32+BilDemVerc!N32)/2))*1000</f>
        <v>27.027027027027028</v>
      </c>
      <c r="C35" s="8">
        <f>(BilDemVerc!G32/((BilDemVerc!C32+BilDemVerc!N32)/2))*1000</f>
        <v>38.61003861003861</v>
      </c>
      <c r="D35" s="8">
        <f>(BilDemVerc!J32/((BilDemVerc!C32+BilDemVerc!N32)/2))*1000</f>
        <v>146.71814671814673</v>
      </c>
      <c r="E35" s="8">
        <f>(BilDemVerc!K32/((BilDemVerc!C32+BilDemVerc!N32)/2))*1000</f>
        <v>92.66409266409266</v>
      </c>
    </row>
    <row r="36" spans="1:5" ht="12.75">
      <c r="A36" t="s">
        <v>25</v>
      </c>
      <c r="B36" s="8">
        <f>(BilDemVerc!F33/((BilDemVerc!C33+BilDemVerc!N33)/2))*1000</f>
        <v>11.148272017837236</v>
      </c>
      <c r="C36" s="8">
        <f>(BilDemVerc!G33/((BilDemVerc!C33+BilDemVerc!N33)/2))*1000</f>
        <v>15.60758082497213</v>
      </c>
      <c r="D36" s="8">
        <f>(BilDemVerc!J33/((BilDemVerc!C33+BilDemVerc!N33)/2))*1000</f>
        <v>109.25306577480491</v>
      </c>
      <c r="E36" s="8">
        <f>(BilDemVerc!K33/((BilDemVerc!C33+BilDemVerc!N33)/2))*1000</f>
        <v>75.8082497212932</v>
      </c>
    </row>
    <row r="37" spans="1:5" ht="12.75">
      <c r="A37" t="s">
        <v>26</v>
      </c>
      <c r="B37" s="8">
        <f>(BilDemVerc!F34/((BilDemVerc!C34+BilDemVerc!N34)/2))*1000</f>
        <v>10.657193605683837</v>
      </c>
      <c r="C37" s="8">
        <f>(BilDemVerc!G34/((BilDemVerc!C34+BilDemVerc!N34)/2))*1000</f>
        <v>24.866785079928952</v>
      </c>
      <c r="D37" s="8">
        <f>(BilDemVerc!J34/((BilDemVerc!C34+BilDemVerc!N34)/2))*1000</f>
        <v>88.80994671403198</v>
      </c>
      <c r="E37" s="8">
        <f>(BilDemVerc!K34/((BilDemVerc!C34+BilDemVerc!N34)/2))*1000</f>
        <v>63.94316163410302</v>
      </c>
    </row>
    <row r="38" spans="1:5" ht="12.75">
      <c r="A38" t="s">
        <v>27</v>
      </c>
      <c r="B38" s="8">
        <f>(BilDemVerc!F35/((BilDemVerc!C35+BilDemVerc!N35)/2))*1000</f>
        <v>18.398025577742875</v>
      </c>
      <c r="C38" s="8">
        <f>(BilDemVerc!G35/((BilDemVerc!C35+BilDemVerc!N35)/2))*1000</f>
        <v>21.539151895894097</v>
      </c>
      <c r="D38" s="8">
        <f>(BilDemVerc!J35/((BilDemVerc!C35+BilDemVerc!N35)/2))*1000</f>
        <v>91.99012788871438</v>
      </c>
      <c r="E38" s="8">
        <f>(BilDemVerc!K35/((BilDemVerc!C35+BilDemVerc!N35)/2))*1000</f>
        <v>58.783935382544314</v>
      </c>
    </row>
    <row r="39" spans="1:5" ht="12.75">
      <c r="A39" t="s">
        <v>28</v>
      </c>
      <c r="B39" s="8">
        <f>(BilDemVerc!F36/((BilDemVerc!C36+BilDemVerc!N36)/2))*1000</f>
        <v>11.204481792717086</v>
      </c>
      <c r="C39" s="8">
        <f>(BilDemVerc!G36/((BilDemVerc!C36+BilDemVerc!N36)/2))*1000</f>
        <v>40.616246498599445</v>
      </c>
      <c r="D39" s="8">
        <f>(BilDemVerc!J36/((BilDemVerc!C36+BilDemVerc!N36)/2))*1000</f>
        <v>126.05042016806722</v>
      </c>
      <c r="E39" s="8">
        <f>(BilDemVerc!K36/((BilDemVerc!C36+BilDemVerc!N36)/2))*1000</f>
        <v>84.03361344537815</v>
      </c>
    </row>
    <row r="40" spans="1:5" ht="12.75">
      <c r="A40" t="s">
        <v>29</v>
      </c>
      <c r="B40" s="8">
        <f>(BilDemVerc!F37/((BilDemVerc!C37+BilDemVerc!N37)/2))*1000</f>
        <v>23.337222870478413</v>
      </c>
      <c r="C40" s="8">
        <f>(BilDemVerc!G37/((BilDemVerc!C37+BilDemVerc!N37)/2))*1000</f>
        <v>28.004667444574096</v>
      </c>
      <c r="D40" s="8">
        <f>(BilDemVerc!J37/((BilDemVerc!C37+BilDemVerc!N37)/2))*1000</f>
        <v>86.34772462077014</v>
      </c>
      <c r="E40" s="8">
        <f>(BilDemVerc!K37/((BilDemVerc!C37+BilDemVerc!N37)/2))*1000</f>
        <v>100.35005834305717</v>
      </c>
    </row>
    <row r="41" spans="1:5" ht="12.75">
      <c r="A41" t="s">
        <v>30</v>
      </c>
      <c r="B41" s="8">
        <f>(BilDemVerc!F38/((BilDemVerc!C38+BilDemVerc!N38)/2))*1000</f>
        <v>11.611030478955007</v>
      </c>
      <c r="C41" s="8">
        <f>(BilDemVerc!G38/((BilDemVerc!C38+BilDemVerc!N38)/2))*1000</f>
        <v>8.708272859216255</v>
      </c>
      <c r="D41" s="8">
        <f>(BilDemVerc!J38/((BilDemVerc!C38+BilDemVerc!N38)/2))*1000</f>
        <v>84.1799709724238</v>
      </c>
      <c r="E41" s="8">
        <f>(BilDemVerc!K38/((BilDemVerc!C38+BilDemVerc!N38)/2))*1000</f>
        <v>75.47169811320754</v>
      </c>
    </row>
    <row r="42" spans="1:5" ht="12.75">
      <c r="A42" t="s">
        <v>31</v>
      </c>
      <c r="B42" s="8">
        <f>(BilDemVerc!F39/((BilDemVerc!C39+BilDemVerc!N39)/2))*1000</f>
        <v>17.77777777777778</v>
      </c>
      <c r="C42" s="8">
        <f>(BilDemVerc!G39/((BilDemVerc!C39+BilDemVerc!N39)/2))*1000</f>
        <v>26.666666666666668</v>
      </c>
      <c r="D42" s="8">
        <f>(BilDemVerc!J39/((BilDemVerc!C39+BilDemVerc!N39)/2))*1000</f>
        <v>168.88888888888889</v>
      </c>
      <c r="E42" s="8">
        <f>(BilDemVerc!K39/((BilDemVerc!C39+BilDemVerc!N39)/2))*1000</f>
        <v>17.77777777777778</v>
      </c>
    </row>
    <row r="43" spans="1:5" ht="12.75">
      <c r="A43" t="s">
        <v>32</v>
      </c>
      <c r="B43" s="8">
        <f>(BilDemVerc!F40/((BilDemVerc!C40+BilDemVerc!N40)/2))*1000</f>
        <v>16.704631738800302</v>
      </c>
      <c r="C43" s="8">
        <f>(BilDemVerc!G40/((BilDemVerc!C40+BilDemVerc!N40)/2))*1000</f>
        <v>31.890660592255127</v>
      </c>
      <c r="D43" s="8">
        <f>(BilDemVerc!J40/((BilDemVerc!C40+BilDemVerc!N40)/2))*1000</f>
        <v>100.22779043280183</v>
      </c>
      <c r="E43" s="8">
        <f>(BilDemVerc!K40/((BilDemVerc!C40+BilDemVerc!N40)/2))*1000</f>
        <v>60.74411541381929</v>
      </c>
    </row>
    <row r="44" spans="1:5" ht="12.75">
      <c r="A44" t="s">
        <v>33</v>
      </c>
      <c r="B44" s="8">
        <f>(BilDemVerc!F41/((BilDemVerc!C41+BilDemVerc!N41)/2))*1000</f>
        <v>18.867924528301884</v>
      </c>
      <c r="C44" s="8">
        <f>(BilDemVerc!G41/((BilDemVerc!C41+BilDemVerc!N41)/2))*1000</f>
        <v>18.867924528301884</v>
      </c>
      <c r="D44" s="8">
        <f>(BilDemVerc!J41/((BilDemVerc!C41+BilDemVerc!N41)/2))*1000</f>
        <v>18.867924528301884</v>
      </c>
      <c r="E44" s="8">
        <f>(BilDemVerc!K41/((BilDemVerc!C41+BilDemVerc!N41)/2))*1000</f>
        <v>37.73584905660377</v>
      </c>
    </row>
    <row r="45" spans="1:5" ht="12.75">
      <c r="A45" t="s">
        <v>34</v>
      </c>
      <c r="B45" s="8">
        <f>(BilDemVerc!F42/((BilDemVerc!C42+BilDemVerc!N42)/2))*1000</f>
        <v>16.474464579901152</v>
      </c>
      <c r="C45" s="8">
        <f>(BilDemVerc!G42/((BilDemVerc!C42+BilDemVerc!N42)/2))*1000</f>
        <v>19.769357495881383</v>
      </c>
      <c r="D45" s="8">
        <f>(BilDemVerc!J42/((BilDemVerc!C42+BilDemVerc!N42)/2))*1000</f>
        <v>151.5650741350906</v>
      </c>
      <c r="E45" s="8">
        <f>(BilDemVerc!K42/((BilDemVerc!C42+BilDemVerc!N42)/2))*1000</f>
        <v>67.54530477759472</v>
      </c>
    </row>
    <row r="46" spans="1:5" ht="12.75">
      <c r="A46" t="s">
        <v>35</v>
      </c>
      <c r="B46" s="8">
        <f>(BilDemVerc!F43/((BilDemVerc!C43+BilDemVerc!N43)/2))*1000</f>
        <v>16.286644951140065</v>
      </c>
      <c r="C46" s="8">
        <f>(BilDemVerc!G43/((BilDemVerc!C43+BilDemVerc!N43)/2))*1000</f>
        <v>35.83061889250815</v>
      </c>
      <c r="D46" s="8">
        <f>(BilDemVerc!J43/((BilDemVerc!C43+BilDemVerc!N43)/2))*1000</f>
        <v>114.00651465798045</v>
      </c>
      <c r="E46" s="8">
        <f>(BilDemVerc!K43/((BilDemVerc!C43+BilDemVerc!N43)/2))*1000</f>
        <v>71.6612377850163</v>
      </c>
    </row>
    <row r="47" spans="1:5" ht="12.75">
      <c r="A47" t="s">
        <v>36</v>
      </c>
      <c r="B47" s="8">
        <f>(BilDemVerc!F44/((BilDemVerc!C44+BilDemVerc!N44)/2))*1000</f>
        <v>8.791208791208792</v>
      </c>
      <c r="C47" s="8">
        <f>(BilDemVerc!G44/((BilDemVerc!C44+BilDemVerc!N44)/2))*1000</f>
        <v>26.373626373626372</v>
      </c>
      <c r="D47" s="8">
        <f>(BilDemVerc!J44/((BilDemVerc!C44+BilDemVerc!N44)/2))*1000</f>
        <v>79.12087912087912</v>
      </c>
      <c r="E47" s="8">
        <f>(BilDemVerc!K44/((BilDemVerc!C44+BilDemVerc!N44)/2))*1000</f>
        <v>96.7032967032967</v>
      </c>
    </row>
    <row r="48" spans="1:5" ht="12.75">
      <c r="A48" t="s">
        <v>37</v>
      </c>
      <c r="B48" s="8">
        <f>(BilDemVerc!F45/((BilDemVerc!C45+BilDemVerc!N45)/2))*1000</f>
        <v>31.890660592255127</v>
      </c>
      <c r="C48" s="8">
        <f>(BilDemVerc!G45/((BilDemVerc!C45+BilDemVerc!N45)/2))*1000</f>
        <v>31.890660592255127</v>
      </c>
      <c r="D48" s="8">
        <f>(BilDemVerc!J45/((BilDemVerc!C45+BilDemVerc!N45)/2))*1000</f>
        <v>141.23006833712984</v>
      </c>
      <c r="E48" s="8">
        <f>(BilDemVerc!K45/((BilDemVerc!C45+BilDemVerc!N45)/2))*1000</f>
        <v>36.44646924829157</v>
      </c>
    </row>
    <row r="49" spans="1:5" ht="12.75">
      <c r="A49" t="s">
        <v>38</v>
      </c>
      <c r="B49" s="8">
        <f>(BilDemVerc!F46/((BilDemVerc!C46+BilDemVerc!N46)/2))*1000</f>
        <v>15.187849720223822</v>
      </c>
      <c r="C49" s="8">
        <f>(BilDemVerc!G46/((BilDemVerc!C46+BilDemVerc!N46)/2))*1000</f>
        <v>24.78017585931255</v>
      </c>
      <c r="D49" s="8">
        <f>(BilDemVerc!J46/((BilDemVerc!C46+BilDemVerc!N46)/2))*1000</f>
        <v>85.53157474020784</v>
      </c>
      <c r="E49" s="8">
        <f>(BilDemVerc!K46/((BilDemVerc!C46+BilDemVerc!N46)/2))*1000</f>
        <v>75.9392486011191</v>
      </c>
    </row>
    <row r="50" spans="1:5" ht="12.75">
      <c r="A50" t="s">
        <v>39</v>
      </c>
      <c r="B50" s="8">
        <f>(BilDemVerc!F47/((BilDemVerc!C47+BilDemVerc!N47)/2))*1000</f>
        <v>13.445378151260504</v>
      </c>
      <c r="C50" s="8">
        <f>(BilDemVerc!G47/((BilDemVerc!C47+BilDemVerc!N47)/2))*1000</f>
        <v>20.16806722689076</v>
      </c>
      <c r="D50" s="8">
        <f>(BilDemVerc!J47/((BilDemVerc!C47+BilDemVerc!N47)/2))*1000</f>
        <v>94.11764705882352</v>
      </c>
      <c r="E50" s="8">
        <f>(BilDemVerc!K47/((BilDemVerc!C47+BilDemVerc!N47)/2))*1000</f>
        <v>23.52941176470588</v>
      </c>
    </row>
    <row r="51" spans="1:5" ht="12.75">
      <c r="A51" t="s">
        <v>40</v>
      </c>
      <c r="B51" s="8">
        <f>(BilDemVerc!F48/((BilDemVerc!C48+BilDemVerc!N48)/2))*1000</f>
        <v>7.976071784646061</v>
      </c>
      <c r="C51" s="8">
        <f>(BilDemVerc!G48/((BilDemVerc!C48+BilDemVerc!N48)/2))*1000</f>
        <v>43.86839481555334</v>
      </c>
      <c r="D51" s="8">
        <f>(BilDemVerc!J48/((BilDemVerc!C48+BilDemVerc!N48)/2))*1000</f>
        <v>99.70089730807577</v>
      </c>
      <c r="E51" s="8">
        <f>(BilDemVerc!K48/((BilDemVerc!C48+BilDemVerc!N48)/2))*1000</f>
        <v>89.7308075772682</v>
      </c>
    </row>
    <row r="52" spans="1:5" ht="12.75">
      <c r="A52" t="s">
        <v>41</v>
      </c>
      <c r="B52" s="8">
        <f>(BilDemVerc!F49/((BilDemVerc!C49+BilDemVerc!N49)/2))*1000</f>
        <v>7.936507936507936</v>
      </c>
      <c r="C52" s="8">
        <f>(BilDemVerc!G49/((BilDemVerc!C49+BilDemVerc!N49)/2))*1000</f>
        <v>15.873015873015872</v>
      </c>
      <c r="D52" s="8">
        <f>(BilDemVerc!J49/((BilDemVerc!C49+BilDemVerc!N49)/2))*1000</f>
        <v>126.98412698412697</v>
      </c>
      <c r="E52" s="8">
        <f>(BilDemVerc!K49/((BilDemVerc!C49+BilDemVerc!N49)/2))*1000</f>
        <v>126.98412698412697</v>
      </c>
    </row>
    <row r="53" spans="1:5" ht="12.75">
      <c r="A53" t="s">
        <v>42</v>
      </c>
      <c r="B53" s="8">
        <f>(BilDemVerc!F50/((BilDemVerc!C50+BilDemVerc!N50)/2))*1000</f>
        <v>16.393442622950822</v>
      </c>
      <c r="C53" s="8">
        <f>(BilDemVerc!G50/((BilDemVerc!C50+BilDemVerc!N50)/2))*1000</f>
        <v>16.393442622950822</v>
      </c>
      <c r="D53" s="8">
        <f>(BilDemVerc!J50/((BilDemVerc!C50+BilDemVerc!N50)/2))*1000</f>
        <v>180.32786885245903</v>
      </c>
      <c r="E53" s="8">
        <f>(BilDemVerc!K50/((BilDemVerc!C50+BilDemVerc!N50)/2))*1000</f>
        <v>131.14754098360658</v>
      </c>
    </row>
    <row r="54" spans="1:5" ht="12.75">
      <c r="A54" t="s">
        <v>43</v>
      </c>
      <c r="B54" s="8">
        <f>(BilDemVerc!F51/((BilDemVerc!C51+BilDemVerc!N51)/2))*1000</f>
        <v>15.278462296697882</v>
      </c>
      <c r="C54" s="8">
        <f>(BilDemVerc!G51/((BilDemVerc!C51+BilDemVerc!N51)/2))*1000</f>
        <v>20.699852143913258</v>
      </c>
      <c r="D54" s="8">
        <f>(BilDemVerc!J51/((BilDemVerc!C51+BilDemVerc!N51)/2))*1000</f>
        <v>97.58501724987678</v>
      </c>
      <c r="E54" s="8">
        <f>(BilDemVerc!K51/((BilDemVerc!C51+BilDemVerc!N51)/2))*1000</f>
        <v>59.63528831936915</v>
      </c>
    </row>
    <row r="55" spans="1:5" ht="12.75">
      <c r="A55" t="s">
        <v>44</v>
      </c>
      <c r="B55" s="8">
        <f>(BilDemVerc!F52/((BilDemVerc!C52+BilDemVerc!N52)/2))*1000</f>
        <v>21.348314606741575</v>
      </c>
      <c r="C55" s="8">
        <f>(BilDemVerc!G52/((BilDemVerc!C52+BilDemVerc!N52)/2))*1000</f>
        <v>39.32584269662921</v>
      </c>
      <c r="D55" s="8">
        <f>(BilDemVerc!J52/((BilDemVerc!C52+BilDemVerc!N52)/2))*1000</f>
        <v>157.30337078651684</v>
      </c>
      <c r="E55" s="8">
        <f>(BilDemVerc!K52/((BilDemVerc!C52+BilDemVerc!N52)/2))*1000</f>
        <v>110.11235955056179</v>
      </c>
    </row>
    <row r="56" spans="1:5" ht="12.75">
      <c r="A56" t="s">
        <v>45</v>
      </c>
      <c r="B56" s="8">
        <f>(BilDemVerc!F53/((BilDemVerc!C53+BilDemVerc!N53)/2))*1000</f>
        <v>29.41176470588235</v>
      </c>
      <c r="C56" s="8">
        <f>(BilDemVerc!G53/((BilDemVerc!C53+BilDemVerc!N53)/2))*1000</f>
        <v>23.52941176470588</v>
      </c>
      <c r="D56" s="8">
        <f>(BilDemVerc!J53/((BilDemVerc!C53+BilDemVerc!N53)/2))*1000</f>
        <v>82.3529411764706</v>
      </c>
      <c r="E56" s="8">
        <f>(BilDemVerc!K53/((BilDemVerc!C53+BilDemVerc!N53)/2))*1000</f>
        <v>52.94117647058823</v>
      </c>
    </row>
    <row r="57" spans="1:5" ht="12.75">
      <c r="A57" t="s">
        <v>46</v>
      </c>
      <c r="B57" s="8">
        <f>(BilDemVerc!F54/((BilDemVerc!C54+BilDemVerc!B54)/2))*1000</f>
        <v>7.54345687110528</v>
      </c>
      <c r="C57" s="8">
        <f>(BilDemVerc!G54/((BilDemVerc!C54+BilDemVerc!B54)/2))*1000</f>
        <v>9.839291571006887</v>
      </c>
      <c r="D57" s="8">
        <f>(BilDemVerc!J54/((BilDemVerc!C54+BilDemVerc!B54)/2))*1000</f>
        <v>40.34109544112824</v>
      </c>
      <c r="E57" s="8">
        <f>(BilDemVerc!K54/((BilDemVerc!C54+BilDemVerc!B54)/2))*1000</f>
        <v>39.138515360227395</v>
      </c>
    </row>
    <row r="58" spans="1:5" ht="12.75">
      <c r="A58" t="s">
        <v>47</v>
      </c>
      <c r="B58" s="8">
        <f>(BilDemVerc!F55/((BilDemVerc!C55+BilDemVerc!B55)/2))*1000</f>
        <v>8.870967741935484</v>
      </c>
      <c r="C58" s="8">
        <f>(BilDemVerc!G55/((BilDemVerc!C55+BilDemVerc!B55)/2))*1000</f>
        <v>12.903225806451612</v>
      </c>
      <c r="D58" s="8">
        <f>(BilDemVerc!J55/((BilDemVerc!C55+BilDemVerc!B55)/2))*1000</f>
        <v>33.064516129032256</v>
      </c>
      <c r="E58" s="8">
        <f>(BilDemVerc!K55/((BilDemVerc!C55+BilDemVerc!B55)/2))*1000</f>
        <v>27.41935483870968</v>
      </c>
    </row>
    <row r="59" spans="1:5" ht="12.75">
      <c r="A59" t="s">
        <v>48</v>
      </c>
      <c r="B59" s="8">
        <f>(BilDemVerc!F56/((BilDemVerc!C56+BilDemVerc!B56)/2))*1000</f>
        <v>6.2208398133748055</v>
      </c>
      <c r="C59" s="8">
        <f>(BilDemVerc!G56/((BilDemVerc!C56+BilDemVerc!B56)/2))*1000</f>
        <v>18.66251944012442</v>
      </c>
      <c r="D59" s="8">
        <f>(BilDemVerc!J56/((BilDemVerc!C56+BilDemVerc!B56)/2))*1000</f>
        <v>71.53965785381027</v>
      </c>
      <c r="E59" s="8">
        <f>(BilDemVerc!K56/((BilDemVerc!C56+BilDemVerc!B56)/2))*1000</f>
        <v>31.10419906687403</v>
      </c>
    </row>
    <row r="60" spans="1:5" ht="12.75">
      <c r="A60" t="s">
        <v>49</v>
      </c>
      <c r="B60" s="8">
        <f>(BilDemVerc!F57/((BilDemVerc!C57+BilDemVerc!B57)/2))*1000</f>
        <v>10.577915376676987</v>
      </c>
      <c r="C60" s="8">
        <f>(BilDemVerc!G57/((BilDemVerc!C57+BilDemVerc!B57)/2))*1000</f>
        <v>13.415892672858616</v>
      </c>
      <c r="D60" s="8">
        <f>(BilDemVerc!J57/((BilDemVerc!C57+BilDemVerc!B57)/2))*1000</f>
        <v>31.475748194014447</v>
      </c>
      <c r="E60" s="8">
        <f>(BilDemVerc!K57/((BilDemVerc!C57+BilDemVerc!B57)/2))*1000</f>
        <v>26.573787409700724</v>
      </c>
    </row>
    <row r="61" spans="1:5" ht="12.75">
      <c r="A61" t="s">
        <v>50</v>
      </c>
      <c r="B61" s="8">
        <f>(BilDemVerc!F58/((BilDemVerc!C58+BilDemVerc!B58)/2))*1000</f>
        <v>8.72624912033779</v>
      </c>
      <c r="C61" s="8">
        <f>(BilDemVerc!G58/((BilDemVerc!C58+BilDemVerc!B58)/2))*1000</f>
        <v>12.385643912737509</v>
      </c>
      <c r="D61" s="8">
        <f>(BilDemVerc!J58/((BilDemVerc!C58+BilDemVerc!B58)/2))*1000</f>
        <v>49.824067558057706</v>
      </c>
      <c r="E61" s="8">
        <f>(BilDemVerc!K58/((BilDemVerc!C58+BilDemVerc!B58)/2))*1000</f>
        <v>38.56439127375088</v>
      </c>
    </row>
    <row r="62" spans="1:5" ht="12.75">
      <c r="A62" t="s">
        <v>51</v>
      </c>
      <c r="B62" s="8">
        <f>(BilDemVerc!F59/((BilDemVerc!C59+BilDemVerc!B59)/2))*1000</f>
        <v>8.700343967087072</v>
      </c>
      <c r="C62" s="8">
        <f>(BilDemVerc!G59/((BilDemVerc!C59+BilDemVerc!B59)/2))*1000</f>
        <v>12.229940873631438</v>
      </c>
      <c r="D62" s="8">
        <f>(BilDemVerc!J59/((BilDemVerc!C59+BilDemVerc!B59)/2))*1000</f>
        <v>32.68811402621344</v>
      </c>
      <c r="E62" s="8">
        <f>(BilDemVerc!K59/((BilDemVerc!C59+BilDemVerc!B59)/2))*1000</f>
        <v>29.428295227175646</v>
      </c>
    </row>
    <row r="63" spans="1:5" ht="12.75">
      <c r="A63" t="s">
        <v>52</v>
      </c>
      <c r="B63" s="8">
        <f>(BilDemVerc!F60/((BilDemVerc!C60+BilDemVerc!B60)/2))*1000</f>
        <v>8.196721311475411</v>
      </c>
      <c r="C63" s="8">
        <f>(BilDemVerc!G60/((BilDemVerc!C60+BilDemVerc!B60)/2))*1000</f>
        <v>14.344262295081968</v>
      </c>
      <c r="D63" s="8">
        <f>(BilDemVerc!J60/((BilDemVerc!C60+BilDemVerc!B60)/2))*1000</f>
        <v>32.786885245901644</v>
      </c>
      <c r="E63" s="8">
        <f>(BilDemVerc!K60/((BilDemVerc!C60+BilDemVerc!B60)/2))*1000</f>
        <v>47.131147540983605</v>
      </c>
    </row>
    <row r="64" spans="1:5" ht="12.75">
      <c r="A64" t="s">
        <v>53</v>
      </c>
      <c r="B64" s="8">
        <f>(BilDemVerc!F61/((BilDemVerc!C61+BilDemVerc!B61)/2))*1000</f>
        <v>4.964318957493019</v>
      </c>
      <c r="C64" s="8">
        <f>(BilDemVerc!G61/((BilDemVerc!C61+BilDemVerc!B61)/2))*1000</f>
        <v>12.410797393732548</v>
      </c>
      <c r="D64" s="8">
        <f>(BilDemVerc!J61/((BilDemVerc!C61+BilDemVerc!B61)/2))*1000</f>
        <v>35.991312441824384</v>
      </c>
      <c r="E64" s="8">
        <f>(BilDemVerc!K61/((BilDemVerc!C61+BilDemVerc!B61)/2))*1000</f>
        <v>20.477815699658702</v>
      </c>
    </row>
    <row r="65" spans="1:5" ht="12.75">
      <c r="A65" s="4"/>
      <c r="B65" s="8"/>
      <c r="C65" s="8"/>
      <c r="D65" s="8"/>
      <c r="E65" s="8"/>
    </row>
    <row r="66" spans="1:5" ht="12.75">
      <c r="A66" s="4" t="s">
        <v>96</v>
      </c>
      <c r="B66" s="8">
        <f>(BilDemVerc!F63/((BilDemVerc!C63+BilDemVerc!B63)/2))*1000</f>
        <v>8.493738292021705</v>
      </c>
      <c r="C66" s="8">
        <f>(BilDemVerc!G63/((BilDemVerc!C63+BilDemVerc!B63)/2))*1000</f>
        <v>12.674674309738323</v>
      </c>
      <c r="D66" s="8">
        <f>(BilDemVerc!J63/((BilDemVerc!C63+BilDemVerc!B63)/2))*1000</f>
        <v>42.3600957193886</v>
      </c>
      <c r="E66" s="8">
        <f>(BilDemVerc!K63/((BilDemVerc!C63+BilDemVerc!B63)/2))*1000</f>
        <v>32.819184213282036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125</v>
      </c>
    </row>
    <row r="4" ht="18.75">
      <c r="A4" s="3" t="s">
        <v>98</v>
      </c>
    </row>
    <row r="7" spans="1:5" ht="12.75">
      <c r="A7" s="17"/>
      <c r="B7" s="20" t="s">
        <v>104</v>
      </c>
      <c r="C7" s="20" t="s">
        <v>107</v>
      </c>
      <c r="D7" s="20" t="s">
        <v>109</v>
      </c>
      <c r="E7" s="20" t="s">
        <v>111</v>
      </c>
    </row>
    <row r="8" spans="1:5" ht="14.25">
      <c r="A8" s="18" t="s">
        <v>56</v>
      </c>
      <c r="B8" s="21" t="s">
        <v>105</v>
      </c>
      <c r="C8" s="21" t="s">
        <v>108</v>
      </c>
      <c r="D8" s="21" t="s">
        <v>110</v>
      </c>
      <c r="E8" s="21" t="s">
        <v>112</v>
      </c>
    </row>
    <row r="9" spans="1:5" ht="12.75">
      <c r="A9" s="19"/>
      <c r="B9" s="22" t="s">
        <v>106</v>
      </c>
      <c r="C9" s="22" t="s">
        <v>106</v>
      </c>
      <c r="D9" s="22" t="s">
        <v>106</v>
      </c>
      <c r="E9" s="22" t="s">
        <v>106</v>
      </c>
    </row>
    <row r="12" spans="1:5" ht="12.75">
      <c r="A12" t="s">
        <v>63</v>
      </c>
      <c r="B12" s="8">
        <f>(BilDemBorg!F9/((BilDemBorg!C9+BilDemBorg!B9)/2))*1000</f>
        <v>9.269988412514484</v>
      </c>
      <c r="C12" s="8">
        <f>(BilDemBorg!G9/((BilDemBorg!C9+BilDemBorg!B9)/2))*1000</f>
        <v>9.269988412514484</v>
      </c>
      <c r="D12" s="8">
        <f>(BilDemBorg!J9/((BilDemBorg!C9+BilDemBorg!B9)/2))*1000</f>
        <v>30.127462340672075</v>
      </c>
      <c r="E12" s="8">
        <f>(BilDemBorg!K9/((BilDemBorg!C9+BilDemBorg!B9)/2))*1000</f>
        <v>27.80996523754345</v>
      </c>
    </row>
    <row r="13" spans="1:5" ht="12.75">
      <c r="A13" t="s">
        <v>64</v>
      </c>
      <c r="B13" s="8">
        <f>(BilDemBorg!F10/((BilDemBorg!C10+BilDemBorg!B10)/2))*1000</f>
        <v>0</v>
      </c>
      <c r="C13" s="8">
        <f>(BilDemBorg!G10/((BilDemBorg!C10+BilDemBorg!B10)/2))*1000</f>
        <v>28.846153846153847</v>
      </c>
      <c r="D13" s="8">
        <f>(BilDemBorg!J10/((BilDemBorg!C10+BilDemBorg!B10)/2))*1000</f>
        <v>67.3076923076923</v>
      </c>
      <c r="E13" s="8">
        <f>(BilDemBorg!K10/((BilDemBorg!C10+BilDemBorg!B10)/2))*1000</f>
        <v>38.46153846153847</v>
      </c>
    </row>
    <row r="14" spans="1:5" ht="12.75">
      <c r="A14" t="s">
        <v>65</v>
      </c>
      <c r="B14" s="8">
        <f>(BilDemBorg!F11/((BilDemBorg!C11+BilDemBorg!B11)/2))*1000</f>
        <v>0</v>
      </c>
      <c r="C14" s="8">
        <f>(BilDemBorg!G11/((BilDemBorg!C11+BilDemBorg!B11)/2))*1000</f>
        <v>29.04564315352697</v>
      </c>
      <c r="D14" s="8">
        <f>(BilDemBorg!J11/((BilDemBorg!C11+BilDemBorg!B11)/2))*1000</f>
        <v>41.49377593360996</v>
      </c>
      <c r="E14" s="8">
        <f>(BilDemBorg!K11/((BilDemBorg!C11+BilDemBorg!B11)/2))*1000</f>
        <v>12.448132780082986</v>
      </c>
    </row>
    <row r="15" spans="1:5" ht="12.75">
      <c r="A15" t="s">
        <v>66</v>
      </c>
      <c r="B15" s="8">
        <f>(BilDemBorg!F12/((BilDemBorg!C12+BilDemBorg!B12)/2))*1000</f>
        <v>8.577026877148878</v>
      </c>
      <c r="C15" s="8">
        <f>(BilDemBorg!G12/((BilDemBorg!C12+BilDemBorg!B12)/2))*1000</f>
        <v>11.608562238899774</v>
      </c>
      <c r="D15" s="8">
        <f>(BilDemBorg!J12/((BilDemBorg!C12+BilDemBorg!B12)/2))*1000</f>
        <v>32.311730563052244</v>
      </c>
      <c r="E15" s="8">
        <f>(BilDemBorg!K12/((BilDemBorg!C12+BilDemBorg!B12)/2))*1000</f>
        <v>28.910495766941477</v>
      </c>
    </row>
    <row r="16" spans="1:5" ht="12.75">
      <c r="A16" t="s">
        <v>67</v>
      </c>
      <c r="B16" s="8">
        <f>(BilDemBorg!F13/((BilDemBorg!C13+BilDemBorg!B13)/2))*1000</f>
        <v>5.524861878453039</v>
      </c>
      <c r="C16" s="8">
        <f>(BilDemBorg!G13/((BilDemBorg!C13+BilDemBorg!B13)/2))*1000</f>
        <v>16.574585635359114</v>
      </c>
      <c r="D16" s="8">
        <f>(BilDemBorg!J13/((BilDemBorg!C13+BilDemBorg!B13)/2))*1000</f>
        <v>55.248618784530386</v>
      </c>
      <c r="E16" s="8">
        <f>(BilDemBorg!K13/((BilDemBorg!C13+BilDemBorg!B13)/2))*1000</f>
        <v>44.19889502762431</v>
      </c>
    </row>
    <row r="17" spans="1:5" ht="12.75">
      <c r="A17" t="s">
        <v>68</v>
      </c>
      <c r="B17" s="8">
        <f>(BilDemBorg!F14/((BilDemBorg!C14+BilDemBorg!B14)/2))*1000</f>
        <v>12.605042016806722</v>
      </c>
      <c r="C17" s="8">
        <f>(BilDemBorg!G14/((BilDemBorg!C14+BilDemBorg!B14)/2))*1000</f>
        <v>12.605042016806722</v>
      </c>
      <c r="D17" s="8">
        <f>(BilDemBorg!J14/((BilDemBorg!C14+BilDemBorg!B14)/2))*1000</f>
        <v>37.81512605042017</v>
      </c>
      <c r="E17" s="8">
        <f>(BilDemBorg!K14/((BilDemBorg!C14+BilDemBorg!B14)/2))*1000</f>
        <v>29.41176470588235</v>
      </c>
    </row>
    <row r="18" spans="1:5" ht="12.75">
      <c r="A18" t="s">
        <v>69</v>
      </c>
      <c r="B18" s="8">
        <f>(BilDemBorg!F15/((BilDemBorg!C15+BilDemBorg!B15)/2))*1000</f>
        <v>0</v>
      </c>
      <c r="C18" s="8">
        <f>(BilDemBorg!G15/((BilDemBorg!C15+BilDemBorg!B15)/2))*1000</f>
        <v>0</v>
      </c>
      <c r="D18" s="8">
        <f>(BilDemBorg!J15/((BilDemBorg!C15+BilDemBorg!B15)/2))*1000</f>
        <v>0</v>
      </c>
      <c r="E18" s="8">
        <f>(BilDemBorg!K15/((BilDemBorg!C15+BilDemBorg!B15)/2))*1000</f>
        <v>25.64102564102564</v>
      </c>
    </row>
    <row r="19" spans="1:5" ht="12.75">
      <c r="A19" t="s">
        <v>70</v>
      </c>
      <c r="B19" s="8">
        <f>(BilDemBorg!F16/((BilDemBorg!C16+BilDemBorg!B16)/2))*1000</f>
        <v>3.464203233256351</v>
      </c>
      <c r="C19" s="8">
        <f>(BilDemBorg!G16/((BilDemBorg!C16+BilDemBorg!B16)/2))*1000</f>
        <v>19.630484988452658</v>
      </c>
      <c r="D19" s="8">
        <f>(BilDemBorg!J16/((BilDemBorg!C16+BilDemBorg!B16)/2))*1000</f>
        <v>46.18937644341801</v>
      </c>
      <c r="E19" s="8">
        <f>(BilDemBorg!K16/((BilDemBorg!C16+BilDemBorg!B16)/2))*1000</f>
        <v>46.18937644341801</v>
      </c>
    </row>
    <row r="20" spans="1:5" ht="12.75">
      <c r="A20" t="s">
        <v>71</v>
      </c>
      <c r="B20" s="8">
        <f>(BilDemBorg!F17/((BilDemBorg!C17+BilDemBorg!B17)/2))*1000</f>
        <v>0</v>
      </c>
      <c r="C20" s="8">
        <f>(BilDemBorg!G17/((BilDemBorg!C17+BilDemBorg!B17)/2))*1000</f>
        <v>19.607843137254903</v>
      </c>
      <c r="D20" s="8">
        <f>(BilDemBorg!J17/((BilDemBorg!C17+BilDemBorg!B17)/2))*1000</f>
        <v>137.25490196078434</v>
      </c>
      <c r="E20" s="8">
        <f>(BilDemBorg!K17/((BilDemBorg!C17+BilDemBorg!B17)/2))*1000</f>
        <v>39.21568627450981</v>
      </c>
    </row>
    <row r="21" spans="1:5" ht="12.75">
      <c r="A21" t="s">
        <v>72</v>
      </c>
      <c r="B21" s="8">
        <f>(BilDemBorg!F18/((BilDemBorg!C18+BilDemBorg!B18)/2))*1000</f>
        <v>3.6429872495446265</v>
      </c>
      <c r="C21" s="8">
        <f>(BilDemBorg!G18/((BilDemBorg!C18+BilDemBorg!B18)/2))*1000</f>
        <v>3.6429872495446265</v>
      </c>
      <c r="D21" s="8">
        <f>(BilDemBorg!J18/((BilDemBorg!C18+BilDemBorg!B18)/2))*1000</f>
        <v>58.287795992714024</v>
      </c>
      <c r="E21" s="8">
        <f>(BilDemBorg!K18/((BilDemBorg!C18+BilDemBorg!B18)/2))*1000</f>
        <v>32.786885245901644</v>
      </c>
    </row>
    <row r="22" spans="1:5" ht="12.75">
      <c r="A22" t="s">
        <v>73</v>
      </c>
      <c r="B22" s="8">
        <f>(BilDemBorg!F19/((BilDemBorg!C19+BilDemBorg!B19)/2))*1000</f>
        <v>17.636684303350968</v>
      </c>
      <c r="C22" s="8">
        <f>(BilDemBorg!G19/((BilDemBorg!C19+BilDemBorg!B19)/2))*1000</f>
        <v>14.109347442680775</v>
      </c>
      <c r="D22" s="8">
        <f>(BilDemBorg!J19/((BilDemBorg!C19+BilDemBorg!B19)/2))*1000</f>
        <v>28.21869488536155</v>
      </c>
      <c r="E22" s="8">
        <f>(BilDemBorg!K19/((BilDemBorg!C19+BilDemBorg!B19)/2))*1000</f>
        <v>21.164021164021165</v>
      </c>
    </row>
    <row r="23" spans="1:5" ht="12.75">
      <c r="A23" t="s">
        <v>74</v>
      </c>
      <c r="B23" s="8">
        <f>(BilDemBorg!F20/((BilDemBorg!C20+BilDemBorg!B20)/2))*1000</f>
        <v>4.0733197556008145</v>
      </c>
      <c r="C23" s="8">
        <f>(BilDemBorg!G20/((BilDemBorg!C20+BilDemBorg!B20)/2))*1000</f>
        <v>20.366598778004075</v>
      </c>
      <c r="D23" s="8">
        <f>(BilDemBorg!J20/((BilDemBorg!C20+BilDemBorg!B20)/2))*1000</f>
        <v>36.65987780040733</v>
      </c>
      <c r="E23" s="8">
        <f>(BilDemBorg!K20/((BilDemBorg!C20+BilDemBorg!B20)/2))*1000</f>
        <v>24.43991853360489</v>
      </c>
    </row>
    <row r="24" spans="1:5" ht="12.75">
      <c r="A24" t="s">
        <v>75</v>
      </c>
      <c r="B24" s="8">
        <f>(BilDemBorg!F21/((BilDemBorg!C21+BilDemBorg!B21)/2))*1000</f>
        <v>8.088978766430738</v>
      </c>
      <c r="C24" s="8">
        <f>(BilDemBorg!G21/((BilDemBorg!C21+BilDemBorg!B21)/2))*1000</f>
        <v>10.468090168322131</v>
      </c>
      <c r="D24" s="8">
        <f>(BilDemBorg!J21/((BilDemBorg!C21+BilDemBorg!B21)/2))*1000</f>
        <v>30.095759233926128</v>
      </c>
      <c r="E24" s="8">
        <f>(BilDemBorg!K21/((BilDemBorg!C21+BilDemBorg!B21)/2))*1000</f>
        <v>28.787247962885864</v>
      </c>
    </row>
    <row r="25" spans="1:5" ht="12.75">
      <c r="A25" t="s">
        <v>76</v>
      </c>
      <c r="B25" s="8">
        <f>(BilDemBorg!F22/((BilDemBorg!C22+BilDemBorg!B22)/2))*1000</f>
        <v>0</v>
      </c>
      <c r="C25" s="8">
        <f>(BilDemBorg!G22/((BilDemBorg!C22+BilDemBorg!B22)/2))*1000</f>
        <v>20.202020202020204</v>
      </c>
      <c r="D25" s="8">
        <f>(BilDemBorg!J22/((BilDemBorg!C22+BilDemBorg!B22)/2))*1000</f>
        <v>72.15007215007215</v>
      </c>
      <c r="E25" s="8">
        <f>(BilDemBorg!K22/((BilDemBorg!C22+BilDemBorg!B22)/2))*1000</f>
        <v>66.37806637806638</v>
      </c>
    </row>
    <row r="26" spans="1:5" ht="12.75">
      <c r="A26" t="s">
        <v>77</v>
      </c>
      <c r="B26" s="8">
        <f>(BilDemBorg!F23/((BilDemBorg!C23+BilDemBorg!B23)/2))*1000</f>
        <v>7.290400972053463</v>
      </c>
      <c r="C26" s="8">
        <f>(BilDemBorg!G23/((BilDemBorg!C23+BilDemBorg!B23)/2))*1000</f>
        <v>13.365735115431349</v>
      </c>
      <c r="D26" s="8">
        <f>(BilDemBorg!J23/((BilDemBorg!C23+BilDemBorg!B23)/2))*1000</f>
        <v>27.946537059538276</v>
      </c>
      <c r="E26" s="8">
        <f>(BilDemBorg!K23/((BilDemBorg!C23+BilDemBorg!B23)/2))*1000</f>
        <v>41.31227217496963</v>
      </c>
    </row>
    <row r="27" spans="1:5" ht="12.75">
      <c r="A27" t="s">
        <v>78</v>
      </c>
      <c r="B27" s="8">
        <f>(BilDemBorg!F24/((BilDemBorg!C24+BilDemBorg!B24)/2))*1000</f>
        <v>0</v>
      </c>
      <c r="C27" s="8">
        <f>(BilDemBorg!G24/((BilDemBorg!C24+BilDemBorg!B24)/2))*1000</f>
        <v>9.950248756218905</v>
      </c>
      <c r="D27" s="8">
        <f>(BilDemBorg!J24/((BilDemBorg!C24+BilDemBorg!B24)/2))*1000</f>
        <v>69.65174129353234</v>
      </c>
      <c r="E27" s="8">
        <f>(BilDemBorg!K24/((BilDemBorg!C24+BilDemBorg!B24)/2))*1000</f>
        <v>9.950248756218905</v>
      </c>
    </row>
    <row r="28" spans="1:5" ht="12.75">
      <c r="A28" t="s">
        <v>79</v>
      </c>
      <c r="B28" s="8">
        <f>(BilDemBorg!F25/((BilDemBorg!C25+BilDemBorg!B25)/2))*1000</f>
        <v>15.810276679841897</v>
      </c>
      <c r="C28" s="8">
        <f>(BilDemBorg!G25/((BilDemBorg!C25+BilDemBorg!B25)/2))*1000</f>
        <v>7.905138339920948</v>
      </c>
      <c r="D28" s="8">
        <f>(BilDemBorg!J25/((BilDemBorg!C25+BilDemBorg!B25)/2))*1000</f>
        <v>63.241106719367586</v>
      </c>
      <c r="E28" s="8">
        <f>(BilDemBorg!K25/((BilDemBorg!C25+BilDemBorg!B25)/2))*1000</f>
        <v>31.620553359683793</v>
      </c>
    </row>
    <row r="29" spans="1:5" ht="12.75">
      <c r="A29" t="s">
        <v>80</v>
      </c>
      <c r="B29" s="8">
        <f>(BilDemBorg!F26/((BilDemBorg!C26+BilDemBorg!B26)/2))*1000</f>
        <v>4.830917874396135</v>
      </c>
      <c r="C29" s="8">
        <f>(BilDemBorg!G26/((BilDemBorg!C26+BilDemBorg!B26)/2))*1000</f>
        <v>4.830917874396135</v>
      </c>
      <c r="D29" s="8">
        <f>(BilDemBorg!J26/((BilDemBorg!C26+BilDemBorg!B26)/2))*1000</f>
        <v>4.830917874396135</v>
      </c>
      <c r="E29" s="8">
        <f>(BilDemBorg!K26/((BilDemBorg!C26+BilDemBorg!B26)/2))*1000</f>
        <v>14.492753623188406</v>
      </c>
    </row>
    <row r="30" spans="1:5" ht="12.75">
      <c r="A30" t="s">
        <v>81</v>
      </c>
      <c r="B30" s="8">
        <f>(BilDemBorg!F27/((BilDemBorg!C27+BilDemBorg!B27)/2))*1000</f>
        <v>6.99912510936133</v>
      </c>
      <c r="C30" s="8">
        <f>(BilDemBorg!G27/((BilDemBorg!C27+BilDemBorg!B27)/2))*1000</f>
        <v>5.2493438320209975</v>
      </c>
      <c r="D30" s="8">
        <f>(BilDemBorg!J27/((BilDemBorg!C27+BilDemBorg!B27)/2))*1000</f>
        <v>33.24584426946631</v>
      </c>
      <c r="E30" s="8">
        <f>(BilDemBorg!K27/((BilDemBorg!C27+BilDemBorg!B27)/2))*1000</f>
        <v>12.248468941382326</v>
      </c>
    </row>
    <row r="31" spans="1:5" ht="12.75">
      <c r="A31" t="s">
        <v>82</v>
      </c>
      <c r="B31" s="8">
        <f>(BilDemBorg!F28/((BilDemBorg!C28+BilDemBorg!B28)/2))*1000</f>
        <v>7.94949731119944</v>
      </c>
      <c r="C31" s="8">
        <f>(BilDemBorg!G28/((BilDemBorg!C28+BilDemBorg!B28)/2))*1000</f>
        <v>9.586158522328734</v>
      </c>
      <c r="D31" s="8">
        <f>(BilDemBorg!J28/((BilDemBorg!C28+BilDemBorg!B28)/2))*1000</f>
        <v>35.30512041150339</v>
      </c>
      <c r="E31" s="8">
        <f>(BilDemBorg!K28/((BilDemBorg!C28+BilDemBorg!B28)/2))*1000</f>
        <v>25.251344400280573</v>
      </c>
    </row>
    <row r="32" spans="1:5" ht="12.75">
      <c r="A32" t="s">
        <v>83</v>
      </c>
      <c r="B32" s="8">
        <f>(BilDemBorg!F29/((BilDemBorg!C29+BilDemBorg!B29)/2))*1000</f>
        <v>0</v>
      </c>
      <c r="C32" s="8">
        <f>(BilDemBorg!G29/((BilDemBorg!C29+BilDemBorg!B29)/2))*1000</f>
        <v>28.169014084507044</v>
      </c>
      <c r="D32" s="8">
        <f>(BilDemBorg!J29/((BilDemBorg!C29+BilDemBorg!B29)/2))*1000</f>
        <v>28.169014084507044</v>
      </c>
      <c r="E32" s="8">
        <f>(BilDemBorg!K29/((BilDemBorg!C29+BilDemBorg!B29)/2))*1000</f>
        <v>0</v>
      </c>
    </row>
    <row r="33" spans="1:5" ht="12.75">
      <c r="A33" t="s">
        <v>84</v>
      </c>
      <c r="B33" s="8">
        <f>(BilDemBorg!F30/((BilDemBorg!C30+BilDemBorg!B30)/2))*1000</f>
        <v>0</v>
      </c>
      <c r="C33" s="8">
        <f>(BilDemBorg!G30/((BilDemBorg!C30+BilDemBorg!B30)/2))*1000</f>
        <v>30.075187969924812</v>
      </c>
      <c r="D33" s="8">
        <f>(BilDemBorg!J30/((BilDemBorg!C30+BilDemBorg!B30)/2))*1000</f>
        <v>15.037593984962406</v>
      </c>
      <c r="E33" s="8">
        <f>(BilDemBorg!K30/((BilDemBorg!C30+BilDemBorg!B30)/2))*1000</f>
        <v>0</v>
      </c>
    </row>
    <row r="34" spans="1:5" ht="12.75">
      <c r="A34" t="s">
        <v>85</v>
      </c>
      <c r="B34" s="8">
        <f>(BilDemBorg!F31/((BilDemBorg!C31+BilDemBorg!B31)/2))*1000</f>
        <v>0</v>
      </c>
      <c r="C34" s="8">
        <f>(BilDemBorg!G31/((BilDemBorg!C31+BilDemBorg!B31)/2))*1000</f>
        <v>33.67003367003367</v>
      </c>
      <c r="D34" s="8">
        <f>(BilDemBorg!J31/((BilDemBorg!C31+BilDemBorg!B31)/2))*1000</f>
        <v>40.40404040404041</v>
      </c>
      <c r="E34" s="8">
        <f>(BilDemBorg!K31/((BilDemBorg!C31+BilDemBorg!B31)/2))*1000</f>
        <v>40.40404040404041</v>
      </c>
    </row>
    <row r="35" spans="1:5" ht="12.75">
      <c r="A35" t="s">
        <v>86</v>
      </c>
      <c r="B35" s="8">
        <f>(BilDemBorg!F32/((BilDemBorg!C32+BilDemBorg!B32)/2))*1000</f>
        <v>15.037593984962406</v>
      </c>
      <c r="C35" s="8">
        <f>(BilDemBorg!G32/((BilDemBorg!C32+BilDemBorg!B32)/2))*1000</f>
        <v>15.037593984962406</v>
      </c>
      <c r="D35" s="8">
        <f>(BilDemBorg!J32/((BilDemBorg!C32+BilDemBorg!B32)/2))*1000</f>
        <v>37.59398496240601</v>
      </c>
      <c r="E35" s="8">
        <f>(BilDemBorg!K32/((BilDemBorg!C32+BilDemBorg!B32)/2))*1000</f>
        <v>22.55639097744361</v>
      </c>
    </row>
    <row r="36" spans="1:5" ht="12.75">
      <c r="A36" t="s">
        <v>87</v>
      </c>
      <c r="B36" s="8">
        <f>(BilDemBorg!F33/((BilDemBorg!C33+BilDemBorg!B33)/2))*1000</f>
        <v>4.158004158004158</v>
      </c>
      <c r="C36" s="8">
        <f>(BilDemBorg!G33/((BilDemBorg!C33+BilDemBorg!B33)/2))*1000</f>
        <v>16.632016632016633</v>
      </c>
      <c r="D36" s="8">
        <f>(BilDemBorg!J33/((BilDemBorg!C33+BilDemBorg!B33)/2))*1000</f>
        <v>54.054054054054056</v>
      </c>
      <c r="E36" s="8">
        <f>(BilDemBorg!K33/((BilDemBorg!C33+BilDemBorg!B33)/2))*1000</f>
        <v>29.10602910602911</v>
      </c>
    </row>
    <row r="37" spans="1:5" ht="12.75">
      <c r="A37" t="s">
        <v>88</v>
      </c>
      <c r="B37" s="8">
        <f>(BilDemBorg!F34/((BilDemBorg!C34+BilDemBorg!B34)/2))*1000</f>
        <v>0</v>
      </c>
      <c r="C37" s="8">
        <f>(BilDemBorg!G34/((BilDemBorg!C34+BilDemBorg!B34)/2))*1000</f>
        <v>15.625</v>
      </c>
      <c r="D37" s="8">
        <f>(BilDemBorg!J34/((BilDemBorg!C34+BilDemBorg!B34)/2))*1000</f>
        <v>10.416666666666666</v>
      </c>
      <c r="E37" s="8">
        <f>(BilDemBorg!K34/((BilDemBorg!C34+BilDemBorg!B34)/2))*1000</f>
        <v>15.625</v>
      </c>
    </row>
    <row r="38" spans="1:5" ht="12.75">
      <c r="A38" t="s">
        <v>89</v>
      </c>
      <c r="B38" s="8">
        <f>(BilDemBorg!F35/((BilDemBorg!C35+BilDemBorg!B35)/2))*1000</f>
        <v>0</v>
      </c>
      <c r="C38" s="8">
        <f>(BilDemBorg!G35/((BilDemBorg!C35+BilDemBorg!B35)/2))*1000</f>
        <v>75.18796992481202</v>
      </c>
      <c r="D38" s="8">
        <f>(BilDemBorg!J35/((BilDemBorg!C35+BilDemBorg!B35)/2))*1000</f>
        <v>15.037593984962406</v>
      </c>
      <c r="E38" s="8">
        <f>(BilDemBorg!K35/((BilDemBorg!C35+BilDemBorg!B35)/2))*1000</f>
        <v>15.037593984962406</v>
      </c>
    </row>
    <row r="39" spans="1:5" ht="12.75">
      <c r="A39" t="s">
        <v>90</v>
      </c>
      <c r="B39" s="8">
        <f>(BilDemBorg!F36/((BilDemBorg!C36+BilDemBorg!B36)/2))*1000</f>
        <v>5.167958656330749</v>
      </c>
      <c r="C39" s="8">
        <f>(BilDemBorg!G36/((BilDemBorg!C36+BilDemBorg!B36)/2))*1000</f>
        <v>5.167958656330749</v>
      </c>
      <c r="D39" s="8">
        <f>(BilDemBorg!J36/((BilDemBorg!C36+BilDemBorg!B36)/2))*1000</f>
        <v>46.51162790697674</v>
      </c>
      <c r="E39" s="8">
        <f>(BilDemBorg!K36/((BilDemBorg!C36+BilDemBorg!B36)/2))*1000</f>
        <v>41.343669250645995</v>
      </c>
    </row>
    <row r="40" spans="1:5" ht="12.75">
      <c r="A40" t="s">
        <v>91</v>
      </c>
      <c r="B40" s="8">
        <f>(BilDemBorg!F37/((BilDemBorg!C37+BilDemBorg!B37)/2))*1000</f>
        <v>9.47867298578199</v>
      </c>
      <c r="C40" s="8">
        <f>(BilDemBorg!G37/((BilDemBorg!C37+BilDemBorg!B37)/2))*1000</f>
        <v>9.47867298578199</v>
      </c>
      <c r="D40" s="8">
        <f>(BilDemBorg!J37/((BilDemBorg!C37+BilDemBorg!B37)/2))*1000</f>
        <v>35.54502369668246</v>
      </c>
      <c r="E40" s="8">
        <f>(BilDemBorg!K37/((BilDemBorg!C37+BilDemBorg!B37)/2))*1000</f>
        <v>45.023696682464454</v>
      </c>
    </row>
    <row r="41" spans="1:5" ht="12.75">
      <c r="A41" t="s">
        <v>92</v>
      </c>
      <c r="B41" s="8">
        <f>(BilDemBorg!F38/((BilDemBorg!C38+BilDemBorg!B38)/2))*1000</f>
        <v>8.228034087569792</v>
      </c>
      <c r="C41" s="8">
        <f>(BilDemBorg!G38/((BilDemBorg!C38+BilDemBorg!B38)/2))*1000</f>
        <v>10.382995396219021</v>
      </c>
      <c r="D41" s="8">
        <f>(BilDemBorg!J38/((BilDemBorg!C38+BilDemBorg!B38)/2))*1000</f>
        <v>38.20158683514546</v>
      </c>
      <c r="E41" s="8">
        <f>(BilDemBorg!K38/((BilDemBorg!C38+BilDemBorg!B38)/2))*1000</f>
        <v>36.634342247036926</v>
      </c>
    </row>
    <row r="42" spans="1:5" ht="12.75">
      <c r="A42" t="s">
        <v>93</v>
      </c>
      <c r="B42" s="8">
        <f>(BilDemBorg!F39/((BilDemBorg!C39+BilDemBorg!B39)/2))*1000</f>
        <v>8.032128514056224</v>
      </c>
      <c r="C42" s="8">
        <f>(BilDemBorg!G39/((BilDemBorg!C39+BilDemBorg!B39)/2))*1000</f>
        <v>15.618027666220438</v>
      </c>
      <c r="D42" s="8">
        <f>(BilDemBorg!J39/((BilDemBorg!C39+BilDemBorg!B39)/2))*1000</f>
        <v>40.60687193217314</v>
      </c>
      <c r="E42" s="8">
        <f>(BilDemBorg!K39/((BilDemBorg!C39+BilDemBorg!B39)/2))*1000</f>
        <v>54.43998215082552</v>
      </c>
    </row>
    <row r="43" spans="1:5" ht="12.75">
      <c r="A43" t="s">
        <v>94</v>
      </c>
      <c r="B43" s="8">
        <f>(BilDemBorg!F40/((BilDemBorg!C40+BilDemBorg!B40)/2))*1000</f>
        <v>7.320644216691069</v>
      </c>
      <c r="C43" s="8">
        <f>(BilDemBorg!G40/((BilDemBorg!C40+BilDemBorg!B40)/2))*1000</f>
        <v>12.777851723678957</v>
      </c>
      <c r="D43" s="8">
        <f>(BilDemBorg!J40/((BilDemBorg!C40+BilDemBorg!B40)/2))*1000</f>
        <v>32.210834553440705</v>
      </c>
      <c r="E43" s="8">
        <f>(BilDemBorg!K40/((BilDemBorg!C40+BilDemBorg!B40)/2))*1000</f>
        <v>25.42260082523626</v>
      </c>
    </row>
    <row r="44" spans="1:5" ht="12.75">
      <c r="A44" t="s">
        <v>95</v>
      </c>
      <c r="B44" s="8">
        <f>(BilDemBorg!F41/((BilDemBorg!C41+BilDemBorg!B41)/2))*1000</f>
        <v>6.451612903225806</v>
      </c>
      <c r="C44" s="8">
        <f>(BilDemBorg!G41/((BilDemBorg!C41+BilDemBorg!B41)/2))*1000</f>
        <v>51.61290322580645</v>
      </c>
      <c r="D44" s="8">
        <f>(BilDemBorg!J41/((BilDemBorg!C41+BilDemBorg!B41)/2))*1000</f>
        <v>58.06451612903226</v>
      </c>
      <c r="E44" s="8">
        <f>(BilDemBorg!K41/((BilDemBorg!C41+BilDemBorg!B41)/2))*1000</f>
        <v>64.51612903225806</v>
      </c>
    </row>
    <row r="45" spans="2:5" ht="12.75">
      <c r="B45" s="8"/>
      <c r="C45" s="8"/>
      <c r="D45" s="8"/>
      <c r="E45" s="8"/>
    </row>
    <row r="46" spans="1:5" ht="12.75">
      <c r="A46" s="4" t="s">
        <v>96</v>
      </c>
      <c r="B46" s="8">
        <f>(BilDemBorg!F43/((BilDemBorg!C43+BilDemBorg!B43)/2))*1000</f>
        <v>7.77263989193121</v>
      </c>
      <c r="C46" s="8">
        <f>(BilDemBorg!G43/((BilDemBorg!C43+BilDemBorg!B43)/2))*1000</f>
        <v>12.033044110770511</v>
      </c>
      <c r="D46" s="8">
        <f>(BilDemBorg!J43/((BilDemBorg!C43+BilDemBorg!B43)/2))*1000</f>
        <v>34.353405725567626</v>
      </c>
      <c r="E46" s="8">
        <f>(BilDemBorg!K43/((BilDemBorg!C43+BilDemBorg!B43)/2))*1000</f>
        <v>30.69569283524705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13" width="6.57421875" style="0" customWidth="1"/>
  </cols>
  <sheetData>
    <row r="1" ht="18.75">
      <c r="A1" s="3" t="s">
        <v>54</v>
      </c>
    </row>
    <row r="2" spans="1:3" ht="18.75">
      <c r="A2" s="3" t="s">
        <v>126</v>
      </c>
      <c r="C2" s="40"/>
    </row>
    <row r="3" ht="6.75" customHeight="1"/>
    <row r="4" ht="18.75">
      <c r="A4" s="3" t="s">
        <v>0</v>
      </c>
    </row>
    <row r="7" spans="2:16" ht="12.75">
      <c r="B7" s="64" t="s">
        <v>102</v>
      </c>
      <c r="C7" s="65"/>
      <c r="D7" s="66"/>
      <c r="E7" s="64" t="s">
        <v>103</v>
      </c>
      <c r="F7" s="65"/>
      <c r="G7" s="66"/>
      <c r="H7" s="64" t="s">
        <v>113</v>
      </c>
      <c r="I7" s="65"/>
      <c r="J7" s="66"/>
      <c r="K7" s="64" t="s">
        <v>114</v>
      </c>
      <c r="L7" s="65"/>
      <c r="M7" s="66"/>
      <c r="N7" s="64" t="s">
        <v>101</v>
      </c>
      <c r="O7" s="65"/>
      <c r="P7" s="66"/>
    </row>
    <row r="8" spans="1:16" ht="12.75">
      <c r="A8" s="1"/>
      <c r="B8" s="16" t="s">
        <v>99</v>
      </c>
      <c r="C8" s="25" t="s">
        <v>100</v>
      </c>
      <c r="D8" s="16" t="s">
        <v>101</v>
      </c>
      <c r="E8" s="16" t="s">
        <v>99</v>
      </c>
      <c r="F8" s="25" t="s">
        <v>100</v>
      </c>
      <c r="G8" s="16" t="s">
        <v>101</v>
      </c>
      <c r="H8" s="16" t="s">
        <v>99</v>
      </c>
      <c r="I8" s="25" t="s">
        <v>100</v>
      </c>
      <c r="J8" s="16" t="s">
        <v>101</v>
      </c>
      <c r="K8" s="16" t="s">
        <v>99</v>
      </c>
      <c r="L8" s="25" t="s">
        <v>100</v>
      </c>
      <c r="M8" s="16" t="s">
        <v>101</v>
      </c>
      <c r="N8" s="16" t="s">
        <v>99</v>
      </c>
      <c r="O8" s="16" t="s">
        <v>100</v>
      </c>
      <c r="P8" s="16" t="s">
        <v>101</v>
      </c>
    </row>
    <row r="11" spans="1:16" ht="12.75">
      <c r="A11" s="2" t="s">
        <v>55</v>
      </c>
      <c r="B11" s="36">
        <v>570</v>
      </c>
      <c r="C11" s="36">
        <v>525</v>
      </c>
      <c r="D11" s="37">
        <v>1095</v>
      </c>
      <c r="E11" s="36">
        <v>819</v>
      </c>
      <c r="F11" s="36">
        <v>815</v>
      </c>
      <c r="G11" s="37">
        <v>1634</v>
      </c>
      <c r="H11" s="36">
        <v>2667</v>
      </c>
      <c r="I11" s="36">
        <v>2794</v>
      </c>
      <c r="J11" s="37">
        <v>5461</v>
      </c>
      <c r="K11" s="36">
        <v>2168</v>
      </c>
      <c r="L11" s="36">
        <v>2063</v>
      </c>
      <c r="M11" s="37">
        <v>4231</v>
      </c>
      <c r="N11" s="36">
        <v>62414</v>
      </c>
      <c r="O11" s="36">
        <v>66850</v>
      </c>
      <c r="P11" s="36">
        <v>129264</v>
      </c>
    </row>
    <row r="12" spans="2:16" ht="12.75">
      <c r="B12" s="29"/>
      <c r="C12" s="29"/>
      <c r="D12" s="30"/>
      <c r="E12" s="29"/>
      <c r="F12" s="29"/>
      <c r="G12" s="30"/>
      <c r="H12" s="29"/>
      <c r="I12" s="29"/>
      <c r="J12" s="30"/>
      <c r="K12" s="29"/>
      <c r="L12" s="29"/>
      <c r="M12" s="30"/>
      <c r="N12" s="29"/>
      <c r="O12" s="29"/>
      <c r="P12" s="29"/>
    </row>
    <row r="13" spans="1:16" ht="12.75">
      <c r="A13" t="s">
        <v>98</v>
      </c>
      <c r="B13" s="36">
        <v>190</v>
      </c>
      <c r="C13" s="36">
        <v>184</v>
      </c>
      <c r="D13" s="37">
        <v>374</v>
      </c>
      <c r="E13" s="36">
        <v>259</v>
      </c>
      <c r="F13" s="36">
        <v>320</v>
      </c>
      <c r="G13" s="37">
        <v>579</v>
      </c>
      <c r="H13" s="36">
        <v>798</v>
      </c>
      <c r="I13" s="36">
        <v>855</v>
      </c>
      <c r="J13" s="37">
        <v>1653</v>
      </c>
      <c r="K13" s="36">
        <v>716</v>
      </c>
      <c r="L13" s="36">
        <v>761</v>
      </c>
      <c r="M13" s="37">
        <v>1477</v>
      </c>
      <c r="N13" s="36">
        <v>23287</v>
      </c>
      <c r="O13" s="36">
        <v>24816</v>
      </c>
      <c r="P13" s="36">
        <v>48103</v>
      </c>
    </row>
    <row r="14" spans="2:16" ht="12.75">
      <c r="B14" s="29"/>
      <c r="C14" s="29"/>
      <c r="D14" s="30"/>
      <c r="E14" s="29"/>
      <c r="F14" s="29"/>
      <c r="G14" s="30"/>
      <c r="H14" s="29"/>
      <c r="I14" s="29"/>
      <c r="J14" s="30"/>
      <c r="K14" s="29"/>
      <c r="L14" s="29"/>
      <c r="M14" s="30"/>
      <c r="N14" s="29"/>
      <c r="O14" s="29"/>
      <c r="P14" s="29"/>
    </row>
    <row r="15" spans="2:16" ht="12.75">
      <c r="B15" s="29"/>
      <c r="C15" s="29"/>
      <c r="D15" s="30"/>
      <c r="E15" s="29"/>
      <c r="F15" s="29"/>
      <c r="G15" s="30"/>
      <c r="H15" s="29"/>
      <c r="I15" s="29"/>
      <c r="J15" s="30"/>
      <c r="K15" s="29"/>
      <c r="L15" s="29"/>
      <c r="M15" s="30"/>
      <c r="N15" s="29"/>
      <c r="O15" s="29"/>
      <c r="P15" s="29"/>
    </row>
    <row r="16" spans="1:16" ht="12.75">
      <c r="A16" s="5" t="s">
        <v>96</v>
      </c>
      <c r="B16" s="29"/>
      <c r="C16" s="29"/>
      <c r="D16" s="30"/>
      <c r="E16" s="29"/>
      <c r="F16" s="29"/>
      <c r="G16" s="30"/>
      <c r="H16" s="29"/>
      <c r="I16" s="29"/>
      <c r="J16" s="30"/>
      <c r="K16" s="29"/>
      <c r="L16" s="29"/>
      <c r="M16" s="30"/>
      <c r="N16" s="29"/>
      <c r="O16" s="29"/>
      <c r="P16" s="29"/>
    </row>
    <row r="17" spans="1:16" ht="12.75">
      <c r="A17" s="4" t="s">
        <v>97</v>
      </c>
      <c r="B17" s="32">
        <f aca="true" t="shared" si="0" ref="B17:P17">SUM(B11:B16)</f>
        <v>760</v>
      </c>
      <c r="C17" s="32">
        <f t="shared" si="0"/>
        <v>709</v>
      </c>
      <c r="D17" s="34">
        <f t="shared" si="0"/>
        <v>1469</v>
      </c>
      <c r="E17" s="35">
        <f t="shared" si="0"/>
        <v>1078</v>
      </c>
      <c r="F17" s="35">
        <f t="shared" si="0"/>
        <v>1135</v>
      </c>
      <c r="G17" s="33">
        <f t="shared" si="0"/>
        <v>2213</v>
      </c>
      <c r="H17" s="32">
        <f t="shared" si="0"/>
        <v>3465</v>
      </c>
      <c r="I17" s="32">
        <f t="shared" si="0"/>
        <v>3649</v>
      </c>
      <c r="J17" s="33">
        <f t="shared" si="0"/>
        <v>7114</v>
      </c>
      <c r="K17" s="35">
        <f t="shared" si="0"/>
        <v>2884</v>
      </c>
      <c r="L17" s="35">
        <f t="shared" si="0"/>
        <v>2824</v>
      </c>
      <c r="M17" s="33">
        <f t="shared" si="0"/>
        <v>5708</v>
      </c>
      <c r="N17" s="32">
        <f t="shared" si="0"/>
        <v>85701</v>
      </c>
      <c r="O17" s="32">
        <f t="shared" si="0"/>
        <v>91666</v>
      </c>
      <c r="P17" s="32">
        <f t="shared" si="0"/>
        <v>177367</v>
      </c>
    </row>
  </sheetData>
  <mergeCells count="5">
    <mergeCell ref="N7:P7"/>
    <mergeCell ref="B7:D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13" width="6.57421875" style="0" customWidth="1"/>
    <col min="14" max="15" width="7.7109375" style="0" customWidth="1"/>
    <col min="16" max="16" width="8.7109375" style="0" customWidth="1"/>
  </cols>
  <sheetData>
    <row r="1" ht="18.75">
      <c r="A1" s="3" t="s">
        <v>54</v>
      </c>
    </row>
    <row r="2" spans="1:3" ht="18.75">
      <c r="A2" s="3" t="s">
        <v>126</v>
      </c>
      <c r="C2" s="40"/>
    </row>
    <row r="3" ht="6.75" customHeight="1"/>
    <row r="4" ht="18.75">
      <c r="A4" s="3" t="s">
        <v>55</v>
      </c>
    </row>
    <row r="6" ht="13.5" customHeight="1"/>
    <row r="7" spans="1:16" ht="12.75">
      <c r="A7" s="17"/>
      <c r="B7" s="64" t="s">
        <v>102</v>
      </c>
      <c r="C7" s="65"/>
      <c r="D7" s="66"/>
      <c r="E7" s="64" t="s">
        <v>103</v>
      </c>
      <c r="F7" s="65"/>
      <c r="G7" s="66"/>
      <c r="H7" s="64" t="s">
        <v>113</v>
      </c>
      <c r="I7" s="65"/>
      <c r="J7" s="66"/>
      <c r="K7" s="64" t="s">
        <v>114</v>
      </c>
      <c r="L7" s="65"/>
      <c r="M7" s="66"/>
      <c r="N7" s="64" t="s">
        <v>101</v>
      </c>
      <c r="O7" s="65"/>
      <c r="P7" s="66"/>
    </row>
    <row r="8" spans="1:16" ht="12.75">
      <c r="A8" s="26" t="s">
        <v>56</v>
      </c>
      <c r="B8" s="16" t="s">
        <v>99</v>
      </c>
      <c r="C8" s="25" t="s">
        <v>100</v>
      </c>
      <c r="D8" s="16" t="s">
        <v>101</v>
      </c>
      <c r="E8" s="16" t="s">
        <v>99</v>
      </c>
      <c r="F8" s="25" t="s">
        <v>100</v>
      </c>
      <c r="G8" s="16" t="s">
        <v>101</v>
      </c>
      <c r="H8" s="16" t="s">
        <v>99</v>
      </c>
      <c r="I8" s="25" t="s">
        <v>100</v>
      </c>
      <c r="J8" s="16" t="s">
        <v>101</v>
      </c>
      <c r="K8" s="16" t="s">
        <v>99</v>
      </c>
      <c r="L8" s="25" t="s">
        <v>100</v>
      </c>
      <c r="M8" s="16" t="s">
        <v>101</v>
      </c>
      <c r="N8" s="16" t="s">
        <v>99</v>
      </c>
      <c r="O8" s="16" t="s">
        <v>100</v>
      </c>
      <c r="P8" s="16" t="s">
        <v>101</v>
      </c>
    </row>
    <row r="11" spans="1:16" ht="12.75">
      <c r="A11" s="12" t="s">
        <v>1</v>
      </c>
      <c r="B11" s="43">
        <v>0</v>
      </c>
      <c r="C11" s="43">
        <v>0</v>
      </c>
      <c r="D11" s="46">
        <v>0</v>
      </c>
      <c r="E11" s="43">
        <v>4</v>
      </c>
      <c r="F11" s="43">
        <v>7</v>
      </c>
      <c r="G11" s="46">
        <v>11</v>
      </c>
      <c r="H11" s="48">
        <v>6</v>
      </c>
      <c r="I11" s="48">
        <v>7</v>
      </c>
      <c r="J11" s="49">
        <v>13</v>
      </c>
      <c r="K11" s="48">
        <v>3</v>
      </c>
      <c r="L11" s="48">
        <v>0</v>
      </c>
      <c r="M11" s="49">
        <v>3</v>
      </c>
      <c r="N11" s="43">
        <v>172</v>
      </c>
      <c r="O11" s="43">
        <v>171</v>
      </c>
      <c r="P11" s="43">
        <v>343</v>
      </c>
    </row>
    <row r="12" spans="1:16" ht="12.75">
      <c r="A12" s="12" t="s">
        <v>2</v>
      </c>
      <c r="B12" s="43">
        <v>15</v>
      </c>
      <c r="C12" s="43">
        <v>7</v>
      </c>
      <c r="D12" s="46">
        <v>22</v>
      </c>
      <c r="E12" s="43">
        <v>18</v>
      </c>
      <c r="F12" s="43">
        <v>19</v>
      </c>
      <c r="G12" s="46">
        <v>37</v>
      </c>
      <c r="H12" s="48">
        <v>50</v>
      </c>
      <c r="I12" s="48">
        <v>45</v>
      </c>
      <c r="J12" s="49">
        <v>95</v>
      </c>
      <c r="K12" s="48">
        <v>48</v>
      </c>
      <c r="L12" s="48">
        <v>34</v>
      </c>
      <c r="M12" s="49">
        <v>82</v>
      </c>
      <c r="N12" s="43">
        <v>1330</v>
      </c>
      <c r="O12" s="43">
        <v>1336</v>
      </c>
      <c r="P12" s="43">
        <v>2666</v>
      </c>
    </row>
    <row r="13" spans="1:16" ht="12.75">
      <c r="A13" s="12" t="s">
        <v>3</v>
      </c>
      <c r="B13" s="43">
        <v>5</v>
      </c>
      <c r="C13" s="43">
        <v>1</v>
      </c>
      <c r="D13" s="46">
        <v>6</v>
      </c>
      <c r="E13" s="43">
        <v>5</v>
      </c>
      <c r="F13" s="43">
        <v>17</v>
      </c>
      <c r="G13" s="46">
        <v>22</v>
      </c>
      <c r="H13" s="48">
        <v>19</v>
      </c>
      <c r="I13" s="48">
        <v>32</v>
      </c>
      <c r="J13" s="49">
        <v>51</v>
      </c>
      <c r="K13" s="48">
        <v>32</v>
      </c>
      <c r="L13" s="48">
        <v>28</v>
      </c>
      <c r="M13" s="49">
        <v>60</v>
      </c>
      <c r="N13" s="43">
        <v>509</v>
      </c>
      <c r="O13" s="43">
        <v>477</v>
      </c>
      <c r="P13" s="43">
        <v>986</v>
      </c>
    </row>
    <row r="14" spans="1:16" ht="12.75">
      <c r="A14" s="12" t="s">
        <v>4</v>
      </c>
      <c r="B14" s="43">
        <v>6</v>
      </c>
      <c r="C14" s="43">
        <v>6</v>
      </c>
      <c r="D14" s="46">
        <v>12</v>
      </c>
      <c r="E14" s="43">
        <v>6</v>
      </c>
      <c r="F14" s="43">
        <v>16</v>
      </c>
      <c r="G14" s="46">
        <v>22</v>
      </c>
      <c r="H14" s="48">
        <v>34</v>
      </c>
      <c r="I14" s="48">
        <v>38</v>
      </c>
      <c r="J14" s="49">
        <v>72</v>
      </c>
      <c r="K14" s="48">
        <v>31</v>
      </c>
      <c r="L14" s="48">
        <v>29</v>
      </c>
      <c r="M14" s="49">
        <v>60</v>
      </c>
      <c r="N14" s="43">
        <v>664</v>
      </c>
      <c r="O14" s="43">
        <v>728</v>
      </c>
      <c r="P14" s="43">
        <v>1392</v>
      </c>
    </row>
    <row r="15" spans="1:16" ht="12.75">
      <c r="A15" s="12" t="s">
        <v>5</v>
      </c>
      <c r="B15" s="43">
        <v>2</v>
      </c>
      <c r="C15" s="43">
        <v>1</v>
      </c>
      <c r="D15" s="46">
        <v>3</v>
      </c>
      <c r="E15" s="43">
        <v>1</v>
      </c>
      <c r="F15" s="43">
        <v>1</v>
      </c>
      <c r="G15" s="46">
        <v>2</v>
      </c>
      <c r="H15" s="48">
        <v>9</v>
      </c>
      <c r="I15" s="48">
        <v>14</v>
      </c>
      <c r="J15" s="49">
        <v>23</v>
      </c>
      <c r="K15" s="48">
        <v>11</v>
      </c>
      <c r="L15" s="48">
        <v>11</v>
      </c>
      <c r="M15" s="49">
        <v>22</v>
      </c>
      <c r="N15" s="43">
        <v>142</v>
      </c>
      <c r="O15" s="43">
        <v>119</v>
      </c>
      <c r="P15" s="43">
        <v>261</v>
      </c>
    </row>
    <row r="16" spans="1:16" ht="12.75">
      <c r="A16" s="12" t="s">
        <v>6</v>
      </c>
      <c r="B16" s="43">
        <v>7</v>
      </c>
      <c r="C16" s="43">
        <v>7</v>
      </c>
      <c r="D16" s="46">
        <v>14</v>
      </c>
      <c r="E16" s="43">
        <v>27</v>
      </c>
      <c r="F16" s="43">
        <v>14</v>
      </c>
      <c r="G16" s="46">
        <v>41</v>
      </c>
      <c r="H16" s="48">
        <v>52</v>
      </c>
      <c r="I16" s="48">
        <v>46</v>
      </c>
      <c r="J16" s="49">
        <v>98</v>
      </c>
      <c r="K16" s="48">
        <v>23</v>
      </c>
      <c r="L16" s="48">
        <v>24</v>
      </c>
      <c r="M16" s="49">
        <v>47</v>
      </c>
      <c r="N16" s="43">
        <v>1021</v>
      </c>
      <c r="O16" s="43">
        <v>1068</v>
      </c>
      <c r="P16" s="43">
        <v>2089</v>
      </c>
    </row>
    <row r="17" spans="1:16" ht="12.75">
      <c r="A17" s="12" t="s">
        <v>7</v>
      </c>
      <c r="B17" s="43">
        <v>13</v>
      </c>
      <c r="C17" s="43">
        <v>12</v>
      </c>
      <c r="D17" s="46">
        <v>25</v>
      </c>
      <c r="E17" s="43">
        <v>15</v>
      </c>
      <c r="F17" s="43">
        <v>19</v>
      </c>
      <c r="G17" s="46">
        <v>34</v>
      </c>
      <c r="H17" s="48">
        <v>79</v>
      </c>
      <c r="I17" s="48">
        <v>65</v>
      </c>
      <c r="J17" s="49">
        <v>144</v>
      </c>
      <c r="K17" s="48">
        <v>35</v>
      </c>
      <c r="L17" s="48">
        <v>34</v>
      </c>
      <c r="M17" s="49">
        <v>69</v>
      </c>
      <c r="N17" s="43">
        <v>1309</v>
      </c>
      <c r="O17" s="43">
        <v>1330</v>
      </c>
      <c r="P17" s="43">
        <v>2639</v>
      </c>
    </row>
    <row r="18" spans="1:16" ht="12.75">
      <c r="A18" s="12" t="s">
        <v>8</v>
      </c>
      <c r="B18" s="43">
        <v>10</v>
      </c>
      <c r="C18" s="43">
        <v>7</v>
      </c>
      <c r="D18" s="46">
        <v>17</v>
      </c>
      <c r="E18" s="43">
        <v>10</v>
      </c>
      <c r="F18" s="43">
        <v>13</v>
      </c>
      <c r="G18" s="46">
        <v>23</v>
      </c>
      <c r="H18" s="48">
        <v>69</v>
      </c>
      <c r="I18" s="48">
        <v>63</v>
      </c>
      <c r="J18" s="49">
        <v>132</v>
      </c>
      <c r="K18" s="48">
        <v>45</v>
      </c>
      <c r="L18" s="48">
        <v>61</v>
      </c>
      <c r="M18" s="49">
        <v>106</v>
      </c>
      <c r="N18" s="43">
        <v>1122</v>
      </c>
      <c r="O18" s="43">
        <v>1185</v>
      </c>
      <c r="P18" s="43">
        <v>2307</v>
      </c>
    </row>
    <row r="19" spans="1:16" ht="12.75">
      <c r="A19" s="12" t="s">
        <v>9</v>
      </c>
      <c r="B19" s="43">
        <v>7</v>
      </c>
      <c r="C19" s="43">
        <v>5</v>
      </c>
      <c r="D19" s="46">
        <v>12</v>
      </c>
      <c r="E19" s="43">
        <v>4</v>
      </c>
      <c r="F19" s="43">
        <v>8</v>
      </c>
      <c r="G19" s="46">
        <v>12</v>
      </c>
      <c r="H19" s="48">
        <v>15</v>
      </c>
      <c r="I19" s="48">
        <v>28</v>
      </c>
      <c r="J19" s="49">
        <v>43</v>
      </c>
      <c r="K19" s="48">
        <v>14</v>
      </c>
      <c r="L19" s="48">
        <v>15</v>
      </c>
      <c r="M19" s="49">
        <v>29</v>
      </c>
      <c r="N19" s="43">
        <v>446</v>
      </c>
      <c r="O19" s="43">
        <v>510</v>
      </c>
      <c r="P19" s="43">
        <v>956</v>
      </c>
    </row>
    <row r="20" spans="1:16" ht="12.75">
      <c r="A20" s="12" t="s">
        <v>10</v>
      </c>
      <c r="B20" s="43">
        <v>3</v>
      </c>
      <c r="C20" s="43">
        <v>4</v>
      </c>
      <c r="D20" s="46">
        <v>7</v>
      </c>
      <c r="E20" s="43">
        <v>11</v>
      </c>
      <c r="F20" s="43">
        <v>8</v>
      </c>
      <c r="G20" s="46">
        <v>19</v>
      </c>
      <c r="H20" s="48">
        <v>24</v>
      </c>
      <c r="I20" s="48">
        <v>28</v>
      </c>
      <c r="J20" s="49">
        <v>52</v>
      </c>
      <c r="K20" s="48">
        <v>11</v>
      </c>
      <c r="L20" s="48">
        <v>19</v>
      </c>
      <c r="M20" s="49">
        <v>30</v>
      </c>
      <c r="N20" s="43">
        <v>521</v>
      </c>
      <c r="O20" s="43">
        <v>559</v>
      </c>
      <c r="P20" s="43">
        <v>1080</v>
      </c>
    </row>
    <row r="21" spans="1:16" ht="12.75">
      <c r="A21" s="12" t="s">
        <v>11</v>
      </c>
      <c r="B21" s="43">
        <v>4</v>
      </c>
      <c r="C21" s="43">
        <v>1</v>
      </c>
      <c r="D21" s="46">
        <v>5</v>
      </c>
      <c r="E21" s="43">
        <v>10</v>
      </c>
      <c r="F21" s="43">
        <v>10</v>
      </c>
      <c r="G21" s="46">
        <v>20</v>
      </c>
      <c r="H21" s="48">
        <v>31</v>
      </c>
      <c r="I21" s="48">
        <v>29</v>
      </c>
      <c r="J21" s="49">
        <v>60</v>
      </c>
      <c r="K21" s="48">
        <v>18</v>
      </c>
      <c r="L21" s="48">
        <v>21</v>
      </c>
      <c r="M21" s="49">
        <v>39</v>
      </c>
      <c r="N21" s="43">
        <v>568</v>
      </c>
      <c r="O21" s="43">
        <v>559</v>
      </c>
      <c r="P21" s="43">
        <v>1127</v>
      </c>
    </row>
    <row r="22" spans="1:16" ht="12.75">
      <c r="A22" s="12" t="s">
        <v>12</v>
      </c>
      <c r="B22" s="43">
        <v>4</v>
      </c>
      <c r="C22" s="43">
        <v>5</v>
      </c>
      <c r="D22" s="46">
        <v>9</v>
      </c>
      <c r="E22" s="43">
        <v>6</v>
      </c>
      <c r="F22" s="43">
        <v>6</v>
      </c>
      <c r="G22" s="46">
        <v>12</v>
      </c>
      <c r="H22" s="48">
        <v>24</v>
      </c>
      <c r="I22" s="48">
        <v>25</v>
      </c>
      <c r="J22" s="49">
        <v>49</v>
      </c>
      <c r="K22" s="48">
        <v>23</v>
      </c>
      <c r="L22" s="48">
        <v>23</v>
      </c>
      <c r="M22" s="49">
        <v>46</v>
      </c>
      <c r="N22" s="43">
        <v>467</v>
      </c>
      <c r="O22" s="43">
        <v>457</v>
      </c>
      <c r="P22" s="43">
        <v>924</v>
      </c>
    </row>
    <row r="23" spans="1:16" ht="12.75">
      <c r="A23" s="12" t="s">
        <v>13</v>
      </c>
      <c r="B23" s="43">
        <v>1</v>
      </c>
      <c r="C23" s="43">
        <v>1</v>
      </c>
      <c r="D23" s="46">
        <v>2</v>
      </c>
      <c r="E23" s="43">
        <v>1</v>
      </c>
      <c r="F23" s="43">
        <v>0</v>
      </c>
      <c r="G23" s="46">
        <v>1</v>
      </c>
      <c r="H23" s="48">
        <v>8</v>
      </c>
      <c r="I23" s="48">
        <v>3</v>
      </c>
      <c r="J23" s="49">
        <v>11</v>
      </c>
      <c r="K23" s="48">
        <v>2</v>
      </c>
      <c r="L23" s="48">
        <v>3</v>
      </c>
      <c r="M23" s="49">
        <v>5</v>
      </c>
      <c r="N23" s="43">
        <v>140</v>
      </c>
      <c r="O23" s="43">
        <v>128</v>
      </c>
      <c r="P23" s="43">
        <v>268</v>
      </c>
    </row>
    <row r="24" spans="1:16" ht="12.75">
      <c r="A24" s="12" t="s">
        <v>14</v>
      </c>
      <c r="B24" s="43">
        <v>24</v>
      </c>
      <c r="C24" s="43">
        <v>25</v>
      </c>
      <c r="D24" s="46">
        <v>49</v>
      </c>
      <c r="E24" s="43">
        <v>24</v>
      </c>
      <c r="F24" s="43">
        <v>31</v>
      </c>
      <c r="G24" s="46">
        <v>55</v>
      </c>
      <c r="H24" s="48">
        <v>112</v>
      </c>
      <c r="I24" s="48">
        <v>121</v>
      </c>
      <c r="J24" s="49">
        <v>233</v>
      </c>
      <c r="K24" s="48">
        <v>68</v>
      </c>
      <c r="L24" s="48">
        <v>73</v>
      </c>
      <c r="M24" s="49">
        <v>141</v>
      </c>
      <c r="N24" s="43">
        <v>2236</v>
      </c>
      <c r="O24" s="43">
        <v>2376</v>
      </c>
      <c r="P24" s="43">
        <v>4612</v>
      </c>
    </row>
    <row r="25" spans="1:16" ht="12.75">
      <c r="A25" s="12" t="s">
        <v>15</v>
      </c>
      <c r="B25" s="43">
        <v>0</v>
      </c>
      <c r="C25" s="43">
        <v>1</v>
      </c>
      <c r="D25" s="46">
        <v>1</v>
      </c>
      <c r="E25" s="43">
        <v>1</v>
      </c>
      <c r="F25" s="43">
        <v>1</v>
      </c>
      <c r="G25" s="46">
        <v>2</v>
      </c>
      <c r="H25" s="48">
        <v>1</v>
      </c>
      <c r="I25" s="48">
        <v>3</v>
      </c>
      <c r="J25" s="49">
        <v>4</v>
      </c>
      <c r="K25" s="48">
        <v>5</v>
      </c>
      <c r="L25" s="48">
        <v>4</v>
      </c>
      <c r="M25" s="49">
        <v>9</v>
      </c>
      <c r="N25" s="43">
        <v>60</v>
      </c>
      <c r="O25" s="43">
        <v>67</v>
      </c>
      <c r="P25" s="43">
        <v>127</v>
      </c>
    </row>
    <row r="26" spans="1:16" ht="12.75">
      <c r="A26" s="12" t="s">
        <v>16</v>
      </c>
      <c r="B26" s="43">
        <v>0</v>
      </c>
      <c r="C26" s="43">
        <v>1</v>
      </c>
      <c r="D26" s="46">
        <v>1</v>
      </c>
      <c r="E26" s="43">
        <v>9</v>
      </c>
      <c r="F26" s="43">
        <v>7</v>
      </c>
      <c r="G26" s="46">
        <v>16</v>
      </c>
      <c r="H26" s="48">
        <v>22</v>
      </c>
      <c r="I26" s="48">
        <v>18</v>
      </c>
      <c r="J26" s="49">
        <v>40</v>
      </c>
      <c r="K26" s="48">
        <v>6</v>
      </c>
      <c r="L26" s="48">
        <v>14</v>
      </c>
      <c r="M26" s="49">
        <v>20</v>
      </c>
      <c r="N26" s="43">
        <v>407</v>
      </c>
      <c r="O26" s="43">
        <v>435</v>
      </c>
      <c r="P26" s="43">
        <v>842</v>
      </c>
    </row>
    <row r="27" spans="1:16" ht="12.75">
      <c r="A27" s="12" t="s">
        <v>17</v>
      </c>
      <c r="B27" s="43">
        <v>41</v>
      </c>
      <c r="C27" s="43">
        <v>32</v>
      </c>
      <c r="D27" s="46">
        <v>73</v>
      </c>
      <c r="E27" s="43">
        <v>40</v>
      </c>
      <c r="F27" s="43">
        <v>36</v>
      </c>
      <c r="G27" s="46">
        <v>76</v>
      </c>
      <c r="H27" s="48">
        <v>190</v>
      </c>
      <c r="I27" s="48">
        <v>192</v>
      </c>
      <c r="J27" s="49">
        <v>382</v>
      </c>
      <c r="K27" s="48">
        <v>141</v>
      </c>
      <c r="L27" s="48">
        <v>141</v>
      </c>
      <c r="M27" s="49">
        <v>282</v>
      </c>
      <c r="N27" s="43">
        <v>3946</v>
      </c>
      <c r="O27" s="43">
        <v>4173</v>
      </c>
      <c r="P27" s="43">
        <v>8119</v>
      </c>
    </row>
    <row r="28" spans="1:16" ht="12.75">
      <c r="A28" s="12" t="s">
        <v>18</v>
      </c>
      <c r="B28" s="43">
        <v>1</v>
      </c>
      <c r="C28" s="43">
        <v>1</v>
      </c>
      <c r="D28" s="46">
        <v>2</v>
      </c>
      <c r="E28" s="43">
        <v>7</v>
      </c>
      <c r="F28" s="43">
        <v>4</v>
      </c>
      <c r="G28" s="46">
        <v>11</v>
      </c>
      <c r="H28" s="48">
        <v>6</v>
      </c>
      <c r="I28" s="48">
        <v>7</v>
      </c>
      <c r="J28" s="49">
        <v>13</v>
      </c>
      <c r="K28" s="48">
        <v>6</v>
      </c>
      <c r="L28" s="48">
        <v>3</v>
      </c>
      <c r="M28" s="49">
        <v>9</v>
      </c>
      <c r="N28" s="43">
        <v>198</v>
      </c>
      <c r="O28" s="43">
        <v>230</v>
      </c>
      <c r="P28" s="43">
        <v>428</v>
      </c>
    </row>
    <row r="29" spans="1:16" ht="12.75">
      <c r="A29" s="12" t="s">
        <v>19</v>
      </c>
      <c r="B29" s="43">
        <v>4</v>
      </c>
      <c r="C29" s="43">
        <v>3</v>
      </c>
      <c r="D29" s="46">
        <v>7</v>
      </c>
      <c r="E29" s="43">
        <v>7</v>
      </c>
      <c r="F29" s="43">
        <v>10</v>
      </c>
      <c r="G29" s="46">
        <v>17</v>
      </c>
      <c r="H29" s="48">
        <v>37</v>
      </c>
      <c r="I29" s="48">
        <v>38</v>
      </c>
      <c r="J29" s="49">
        <v>75</v>
      </c>
      <c r="K29" s="48">
        <v>23</v>
      </c>
      <c r="L29" s="48">
        <v>19</v>
      </c>
      <c r="M29" s="49">
        <v>42</v>
      </c>
      <c r="N29" s="43">
        <v>536</v>
      </c>
      <c r="O29" s="43">
        <v>584</v>
      </c>
      <c r="P29" s="43">
        <v>1120</v>
      </c>
    </row>
    <row r="30" spans="1:16" ht="12.75">
      <c r="A30" s="12" t="s">
        <v>20</v>
      </c>
      <c r="B30" s="43">
        <v>4</v>
      </c>
      <c r="C30" s="43">
        <v>6</v>
      </c>
      <c r="D30" s="46">
        <v>10</v>
      </c>
      <c r="E30" s="43">
        <v>5</v>
      </c>
      <c r="F30" s="43">
        <v>15</v>
      </c>
      <c r="G30" s="46">
        <v>20</v>
      </c>
      <c r="H30" s="48">
        <v>36</v>
      </c>
      <c r="I30" s="48">
        <v>31</v>
      </c>
      <c r="J30" s="49">
        <v>67</v>
      </c>
      <c r="K30" s="48">
        <v>23</v>
      </c>
      <c r="L30" s="48">
        <v>25</v>
      </c>
      <c r="M30" s="49">
        <v>48</v>
      </c>
      <c r="N30" s="43">
        <v>638</v>
      </c>
      <c r="O30" s="43">
        <v>626</v>
      </c>
      <c r="P30" s="43">
        <v>1264</v>
      </c>
    </row>
    <row r="31" spans="1:16" ht="12.75">
      <c r="A31" s="12" t="s">
        <v>21</v>
      </c>
      <c r="B31" s="43">
        <v>3</v>
      </c>
      <c r="C31" s="43">
        <v>1</v>
      </c>
      <c r="D31" s="46">
        <v>4</v>
      </c>
      <c r="E31" s="43">
        <v>5</v>
      </c>
      <c r="F31" s="43">
        <v>3</v>
      </c>
      <c r="G31" s="46">
        <v>8</v>
      </c>
      <c r="H31" s="48">
        <v>19</v>
      </c>
      <c r="I31" s="48">
        <v>19</v>
      </c>
      <c r="J31" s="49">
        <v>38</v>
      </c>
      <c r="K31" s="48">
        <v>15</v>
      </c>
      <c r="L31" s="48">
        <v>14</v>
      </c>
      <c r="M31" s="49">
        <v>29</v>
      </c>
      <c r="N31" s="43">
        <v>295</v>
      </c>
      <c r="O31" s="43">
        <v>268</v>
      </c>
      <c r="P31" s="43">
        <v>563</v>
      </c>
    </row>
    <row r="32" spans="1:16" ht="12.75">
      <c r="A32" s="12" t="s">
        <v>22</v>
      </c>
      <c r="B32" s="43">
        <v>8</v>
      </c>
      <c r="C32" s="43">
        <v>5</v>
      </c>
      <c r="D32" s="46">
        <v>13</v>
      </c>
      <c r="E32" s="43">
        <v>8</v>
      </c>
      <c r="F32" s="43">
        <v>3</v>
      </c>
      <c r="G32" s="46">
        <v>11</v>
      </c>
      <c r="H32" s="48">
        <v>30</v>
      </c>
      <c r="I32" s="48">
        <v>23</v>
      </c>
      <c r="J32" s="49">
        <v>53</v>
      </c>
      <c r="K32" s="48">
        <v>17</v>
      </c>
      <c r="L32" s="48">
        <v>19</v>
      </c>
      <c r="M32" s="49">
        <v>36</v>
      </c>
      <c r="N32" s="43">
        <v>444</v>
      </c>
      <c r="O32" s="43">
        <v>452</v>
      </c>
      <c r="P32" s="43">
        <v>896</v>
      </c>
    </row>
    <row r="33" spans="1:16" ht="12.75">
      <c r="A33" s="12" t="s">
        <v>23</v>
      </c>
      <c r="B33" s="43">
        <v>2</v>
      </c>
      <c r="C33" s="43">
        <v>1</v>
      </c>
      <c r="D33" s="46">
        <v>3</v>
      </c>
      <c r="E33" s="43">
        <v>2</v>
      </c>
      <c r="F33" s="43">
        <v>1</v>
      </c>
      <c r="G33" s="46">
        <v>3</v>
      </c>
      <c r="H33" s="48">
        <v>2</v>
      </c>
      <c r="I33" s="48">
        <v>5</v>
      </c>
      <c r="J33" s="49">
        <v>7</v>
      </c>
      <c r="K33" s="48">
        <v>9</v>
      </c>
      <c r="L33" s="48">
        <v>12</v>
      </c>
      <c r="M33" s="49">
        <v>21</v>
      </c>
      <c r="N33" s="43">
        <v>178</v>
      </c>
      <c r="O33" s="43">
        <v>192</v>
      </c>
      <c r="P33" s="43">
        <v>370</v>
      </c>
    </row>
    <row r="34" spans="1:16" ht="12.75">
      <c r="A34" s="12" t="s">
        <v>24</v>
      </c>
      <c r="B34" s="43">
        <v>4</v>
      </c>
      <c r="C34" s="43">
        <v>3</v>
      </c>
      <c r="D34" s="46">
        <v>7</v>
      </c>
      <c r="E34" s="43">
        <v>5</v>
      </c>
      <c r="F34" s="43">
        <v>5</v>
      </c>
      <c r="G34" s="46">
        <v>10</v>
      </c>
      <c r="H34" s="48">
        <v>16</v>
      </c>
      <c r="I34" s="48">
        <v>22</v>
      </c>
      <c r="J34" s="49">
        <v>38</v>
      </c>
      <c r="K34" s="48">
        <v>13</v>
      </c>
      <c r="L34" s="48">
        <v>11</v>
      </c>
      <c r="M34" s="49">
        <v>24</v>
      </c>
      <c r="N34" s="43">
        <v>274</v>
      </c>
      <c r="O34" s="43">
        <v>255</v>
      </c>
      <c r="P34" s="43">
        <v>529</v>
      </c>
    </row>
    <row r="35" spans="1:16" ht="12.75">
      <c r="A35" s="12" t="s">
        <v>25</v>
      </c>
      <c r="B35" s="43">
        <v>1</v>
      </c>
      <c r="C35" s="43">
        <v>4</v>
      </c>
      <c r="D35" s="46">
        <v>5</v>
      </c>
      <c r="E35" s="43">
        <v>3</v>
      </c>
      <c r="F35" s="43">
        <v>4</v>
      </c>
      <c r="G35" s="46">
        <v>7</v>
      </c>
      <c r="H35" s="48">
        <v>25</v>
      </c>
      <c r="I35" s="48">
        <v>24</v>
      </c>
      <c r="J35" s="49">
        <v>49</v>
      </c>
      <c r="K35" s="48">
        <v>19</v>
      </c>
      <c r="L35" s="48">
        <v>15</v>
      </c>
      <c r="M35" s="49">
        <v>34</v>
      </c>
      <c r="N35" s="43">
        <v>447</v>
      </c>
      <c r="O35" s="43">
        <v>463</v>
      </c>
      <c r="P35" s="43">
        <v>910</v>
      </c>
    </row>
    <row r="36" spans="1:16" ht="12.75">
      <c r="A36" s="12" t="s">
        <v>26</v>
      </c>
      <c r="B36" s="43">
        <v>0</v>
      </c>
      <c r="C36" s="43">
        <v>3</v>
      </c>
      <c r="D36" s="46">
        <v>3</v>
      </c>
      <c r="E36" s="43">
        <v>5</v>
      </c>
      <c r="F36" s="43">
        <v>2</v>
      </c>
      <c r="G36" s="46">
        <v>7</v>
      </c>
      <c r="H36" s="48">
        <v>9</v>
      </c>
      <c r="I36" s="48">
        <v>16</v>
      </c>
      <c r="J36" s="49">
        <v>25</v>
      </c>
      <c r="K36" s="48">
        <v>7</v>
      </c>
      <c r="L36" s="48">
        <v>11</v>
      </c>
      <c r="M36" s="49">
        <v>18</v>
      </c>
      <c r="N36" s="43">
        <v>280</v>
      </c>
      <c r="O36" s="43">
        <v>286</v>
      </c>
      <c r="P36" s="43">
        <v>566</v>
      </c>
    </row>
    <row r="37" spans="1:16" ht="12.75">
      <c r="A37" s="12" t="s">
        <v>27</v>
      </c>
      <c r="B37" s="43">
        <v>22</v>
      </c>
      <c r="C37" s="43">
        <v>19</v>
      </c>
      <c r="D37" s="46">
        <v>41</v>
      </c>
      <c r="E37" s="43">
        <v>27</v>
      </c>
      <c r="F37" s="43">
        <v>21</v>
      </c>
      <c r="G37" s="46">
        <v>48</v>
      </c>
      <c r="H37" s="48">
        <v>107</v>
      </c>
      <c r="I37" s="48">
        <v>98</v>
      </c>
      <c r="J37" s="49">
        <v>205</v>
      </c>
      <c r="K37" s="48">
        <v>74</v>
      </c>
      <c r="L37" s="48">
        <v>57</v>
      </c>
      <c r="M37" s="49">
        <v>131</v>
      </c>
      <c r="N37" s="43">
        <v>2227</v>
      </c>
      <c r="O37" s="43">
        <v>2297</v>
      </c>
      <c r="P37" s="43">
        <v>4524</v>
      </c>
    </row>
    <row r="38" spans="1:16" ht="12.75">
      <c r="A38" s="12" t="s">
        <v>28</v>
      </c>
      <c r="B38" s="43">
        <v>6</v>
      </c>
      <c r="C38" s="43">
        <v>2</v>
      </c>
      <c r="D38" s="46">
        <v>8</v>
      </c>
      <c r="E38" s="43">
        <v>12</v>
      </c>
      <c r="F38" s="43">
        <v>17</v>
      </c>
      <c r="G38" s="46">
        <v>29</v>
      </c>
      <c r="H38" s="48">
        <v>33</v>
      </c>
      <c r="I38" s="48">
        <v>57</v>
      </c>
      <c r="J38" s="49">
        <v>90</v>
      </c>
      <c r="K38" s="48">
        <v>28</v>
      </c>
      <c r="L38" s="48">
        <v>32</v>
      </c>
      <c r="M38" s="49">
        <v>60</v>
      </c>
      <c r="N38" s="43">
        <v>700</v>
      </c>
      <c r="O38" s="43">
        <v>737</v>
      </c>
      <c r="P38" s="43">
        <v>1437</v>
      </c>
    </row>
    <row r="39" spans="1:16" ht="12.75">
      <c r="A39" s="12" t="s">
        <v>29</v>
      </c>
      <c r="B39" s="43">
        <v>4</v>
      </c>
      <c r="C39" s="43">
        <v>6</v>
      </c>
      <c r="D39" s="46">
        <v>10</v>
      </c>
      <c r="E39" s="43">
        <v>5</v>
      </c>
      <c r="F39" s="43">
        <v>7</v>
      </c>
      <c r="G39" s="46">
        <v>12</v>
      </c>
      <c r="H39" s="48">
        <v>18</v>
      </c>
      <c r="I39" s="48">
        <v>19</v>
      </c>
      <c r="J39" s="49">
        <v>37</v>
      </c>
      <c r="K39" s="48">
        <v>21</v>
      </c>
      <c r="L39" s="48">
        <v>22</v>
      </c>
      <c r="M39" s="49">
        <v>43</v>
      </c>
      <c r="N39" s="43">
        <v>432</v>
      </c>
      <c r="O39" s="43">
        <v>417</v>
      </c>
      <c r="P39" s="43">
        <v>849</v>
      </c>
    </row>
    <row r="40" spans="1:16" ht="12.75">
      <c r="A40" s="12" t="s">
        <v>30</v>
      </c>
      <c r="B40" s="43">
        <v>2</v>
      </c>
      <c r="C40" s="43">
        <v>2</v>
      </c>
      <c r="D40" s="46">
        <v>4</v>
      </c>
      <c r="E40" s="43">
        <v>3</v>
      </c>
      <c r="F40" s="43">
        <v>0</v>
      </c>
      <c r="G40" s="46">
        <v>3</v>
      </c>
      <c r="H40" s="48">
        <v>11</v>
      </c>
      <c r="I40" s="48">
        <v>18</v>
      </c>
      <c r="J40" s="49">
        <v>29</v>
      </c>
      <c r="K40" s="48">
        <v>14</v>
      </c>
      <c r="L40" s="48">
        <v>12</v>
      </c>
      <c r="M40" s="49">
        <v>26</v>
      </c>
      <c r="N40" s="43">
        <v>327</v>
      </c>
      <c r="O40" s="43">
        <v>366</v>
      </c>
      <c r="P40" s="43">
        <v>693</v>
      </c>
    </row>
    <row r="41" spans="1:16" ht="12.75">
      <c r="A41" s="12" t="s">
        <v>31</v>
      </c>
      <c r="B41" s="43">
        <v>1</v>
      </c>
      <c r="C41" s="43">
        <v>1</v>
      </c>
      <c r="D41" s="46">
        <v>2</v>
      </c>
      <c r="E41" s="43">
        <v>3</v>
      </c>
      <c r="F41" s="43">
        <v>0</v>
      </c>
      <c r="G41" s="46">
        <v>3</v>
      </c>
      <c r="H41" s="48">
        <v>10</v>
      </c>
      <c r="I41" s="48">
        <v>9</v>
      </c>
      <c r="J41" s="49">
        <v>19</v>
      </c>
      <c r="K41" s="48">
        <v>1</v>
      </c>
      <c r="L41" s="48">
        <v>1</v>
      </c>
      <c r="M41" s="49">
        <v>2</v>
      </c>
      <c r="N41" s="43">
        <v>120</v>
      </c>
      <c r="O41" s="43">
        <v>121</v>
      </c>
      <c r="P41" s="43">
        <v>241</v>
      </c>
    </row>
    <row r="42" spans="1:16" ht="12.75">
      <c r="A42" s="12" t="s">
        <v>32</v>
      </c>
      <c r="B42" s="43">
        <v>5</v>
      </c>
      <c r="C42" s="43">
        <v>6</v>
      </c>
      <c r="D42" s="46">
        <v>11</v>
      </c>
      <c r="E42" s="43">
        <v>12</v>
      </c>
      <c r="F42" s="43">
        <v>9</v>
      </c>
      <c r="G42" s="46">
        <v>21</v>
      </c>
      <c r="H42" s="48">
        <v>31</v>
      </c>
      <c r="I42" s="48">
        <v>35</v>
      </c>
      <c r="J42" s="49">
        <v>66</v>
      </c>
      <c r="K42" s="48">
        <v>20</v>
      </c>
      <c r="L42" s="48">
        <v>20</v>
      </c>
      <c r="M42" s="49">
        <v>40</v>
      </c>
      <c r="N42" s="43">
        <v>659</v>
      </c>
      <c r="O42" s="43">
        <v>674</v>
      </c>
      <c r="P42" s="43">
        <v>1333</v>
      </c>
    </row>
    <row r="43" spans="1:16" ht="12.75">
      <c r="A43" s="12" t="s">
        <v>33</v>
      </c>
      <c r="B43" s="43">
        <v>2</v>
      </c>
      <c r="C43" s="43">
        <v>1</v>
      </c>
      <c r="D43" s="46">
        <v>3</v>
      </c>
      <c r="E43" s="43">
        <v>2</v>
      </c>
      <c r="F43" s="43">
        <v>1</v>
      </c>
      <c r="G43" s="46">
        <v>3</v>
      </c>
      <c r="H43" s="48">
        <v>1</v>
      </c>
      <c r="I43" s="48">
        <v>2</v>
      </c>
      <c r="J43" s="49">
        <v>3</v>
      </c>
      <c r="K43" s="48">
        <v>1</v>
      </c>
      <c r="L43" s="48">
        <v>5</v>
      </c>
      <c r="M43" s="49">
        <v>6</v>
      </c>
      <c r="N43" s="43">
        <v>156</v>
      </c>
      <c r="O43" s="43">
        <v>159</v>
      </c>
      <c r="P43" s="43">
        <v>315</v>
      </c>
    </row>
    <row r="44" spans="1:16" ht="12.75">
      <c r="A44" s="12" t="s">
        <v>34</v>
      </c>
      <c r="B44" s="43">
        <v>6</v>
      </c>
      <c r="C44" s="43">
        <v>4</v>
      </c>
      <c r="D44" s="46">
        <v>10</v>
      </c>
      <c r="E44" s="43">
        <v>6</v>
      </c>
      <c r="F44" s="43">
        <v>6</v>
      </c>
      <c r="G44" s="46">
        <v>12</v>
      </c>
      <c r="H44" s="48">
        <v>44</v>
      </c>
      <c r="I44" s="48">
        <v>48</v>
      </c>
      <c r="J44" s="49">
        <v>92</v>
      </c>
      <c r="K44" s="48">
        <v>25</v>
      </c>
      <c r="L44" s="48">
        <v>16</v>
      </c>
      <c r="M44" s="49">
        <v>41</v>
      </c>
      <c r="N44" s="43">
        <v>610</v>
      </c>
      <c r="O44" s="43">
        <v>653</v>
      </c>
      <c r="P44" s="43">
        <v>1263</v>
      </c>
    </row>
    <row r="45" spans="1:16" ht="12.75">
      <c r="A45" s="12" t="s">
        <v>35</v>
      </c>
      <c r="B45" s="43">
        <v>3</v>
      </c>
      <c r="C45" s="43">
        <v>2</v>
      </c>
      <c r="D45" s="46">
        <v>5</v>
      </c>
      <c r="E45" s="43">
        <v>4</v>
      </c>
      <c r="F45" s="43">
        <v>7</v>
      </c>
      <c r="G45" s="46">
        <v>11</v>
      </c>
      <c r="H45" s="48">
        <v>15</v>
      </c>
      <c r="I45" s="48">
        <v>20</v>
      </c>
      <c r="J45" s="49">
        <v>35</v>
      </c>
      <c r="K45" s="48">
        <v>10</v>
      </c>
      <c r="L45" s="48">
        <v>12</v>
      </c>
      <c r="M45" s="49">
        <v>22</v>
      </c>
      <c r="N45" s="43">
        <v>300</v>
      </c>
      <c r="O45" s="43">
        <v>321</v>
      </c>
      <c r="P45" s="43">
        <v>621</v>
      </c>
    </row>
    <row r="46" spans="1:16" ht="12.75">
      <c r="A46" s="12" t="s">
        <v>36</v>
      </c>
      <c r="B46" s="43">
        <v>0</v>
      </c>
      <c r="C46" s="43">
        <v>2</v>
      </c>
      <c r="D46" s="46">
        <v>2</v>
      </c>
      <c r="E46" s="43">
        <v>5</v>
      </c>
      <c r="F46" s="43">
        <v>1</v>
      </c>
      <c r="G46" s="46">
        <v>6</v>
      </c>
      <c r="H46" s="48">
        <v>10</v>
      </c>
      <c r="I46" s="48">
        <v>8</v>
      </c>
      <c r="J46" s="49">
        <v>18</v>
      </c>
      <c r="K46" s="48">
        <v>12</v>
      </c>
      <c r="L46" s="48">
        <v>10</v>
      </c>
      <c r="M46" s="49">
        <v>22</v>
      </c>
      <c r="N46" s="43">
        <v>223</v>
      </c>
      <c r="O46" s="43">
        <v>224</v>
      </c>
      <c r="P46" s="43">
        <v>447</v>
      </c>
    </row>
    <row r="47" spans="1:16" ht="12.75">
      <c r="A47" s="12" t="s">
        <v>37</v>
      </c>
      <c r="B47" s="43">
        <v>2</v>
      </c>
      <c r="C47" s="43">
        <v>5</v>
      </c>
      <c r="D47" s="46">
        <v>7</v>
      </c>
      <c r="E47" s="43">
        <v>2</v>
      </c>
      <c r="F47" s="43">
        <v>5</v>
      </c>
      <c r="G47" s="46">
        <v>7</v>
      </c>
      <c r="H47" s="48">
        <v>20</v>
      </c>
      <c r="I47" s="48">
        <v>11</v>
      </c>
      <c r="J47" s="49">
        <v>31</v>
      </c>
      <c r="K47" s="48">
        <v>3</v>
      </c>
      <c r="L47" s="48">
        <v>5</v>
      </c>
      <c r="M47" s="49">
        <v>8</v>
      </c>
      <c r="N47" s="43">
        <v>225</v>
      </c>
      <c r="O47" s="43">
        <v>237</v>
      </c>
      <c r="P47" s="43">
        <v>462</v>
      </c>
    </row>
    <row r="48" spans="1:16" ht="12.75">
      <c r="A48" s="12" t="s">
        <v>38</v>
      </c>
      <c r="B48" s="43">
        <v>12</v>
      </c>
      <c r="C48" s="43">
        <v>7</v>
      </c>
      <c r="D48" s="46">
        <v>19</v>
      </c>
      <c r="E48" s="43">
        <v>13</v>
      </c>
      <c r="F48" s="43">
        <v>18</v>
      </c>
      <c r="G48" s="46">
        <v>31</v>
      </c>
      <c r="H48" s="48">
        <v>48</v>
      </c>
      <c r="I48" s="48">
        <v>59</v>
      </c>
      <c r="J48" s="49">
        <v>107</v>
      </c>
      <c r="K48" s="48">
        <v>49</v>
      </c>
      <c r="L48" s="48">
        <v>46</v>
      </c>
      <c r="M48" s="49">
        <v>95</v>
      </c>
      <c r="N48" s="43">
        <v>1219</v>
      </c>
      <c r="O48" s="43">
        <v>1283</v>
      </c>
      <c r="P48" s="43">
        <v>2502</v>
      </c>
    </row>
    <row r="49" spans="1:16" ht="12.75">
      <c r="A49" s="12" t="s">
        <v>39</v>
      </c>
      <c r="B49" s="43">
        <v>2</v>
      </c>
      <c r="C49" s="43">
        <v>2</v>
      </c>
      <c r="D49" s="46">
        <v>4</v>
      </c>
      <c r="E49" s="43">
        <v>4</v>
      </c>
      <c r="F49" s="43">
        <v>2</v>
      </c>
      <c r="G49" s="46">
        <v>6</v>
      </c>
      <c r="H49" s="48">
        <v>13</v>
      </c>
      <c r="I49" s="48">
        <v>15</v>
      </c>
      <c r="J49" s="49">
        <v>28</v>
      </c>
      <c r="K49" s="48">
        <v>3</v>
      </c>
      <c r="L49" s="48">
        <v>4</v>
      </c>
      <c r="M49" s="49">
        <v>7</v>
      </c>
      <c r="N49" s="43">
        <v>294</v>
      </c>
      <c r="O49" s="43">
        <v>320</v>
      </c>
      <c r="P49" s="43">
        <v>614</v>
      </c>
    </row>
    <row r="50" spans="1:16" ht="12.75">
      <c r="A50" s="12" t="s">
        <v>40</v>
      </c>
      <c r="B50" s="43">
        <v>2</v>
      </c>
      <c r="C50" s="43">
        <v>2</v>
      </c>
      <c r="D50" s="46">
        <v>4</v>
      </c>
      <c r="E50" s="43">
        <v>12</v>
      </c>
      <c r="F50" s="43">
        <v>10</v>
      </c>
      <c r="G50" s="46">
        <v>22</v>
      </c>
      <c r="H50" s="48">
        <v>23</v>
      </c>
      <c r="I50" s="48">
        <v>27</v>
      </c>
      <c r="J50" s="49">
        <v>50</v>
      </c>
      <c r="K50" s="48">
        <v>21</v>
      </c>
      <c r="L50" s="48">
        <v>24</v>
      </c>
      <c r="M50" s="49">
        <v>45</v>
      </c>
      <c r="N50" s="43">
        <v>489</v>
      </c>
      <c r="O50" s="43">
        <v>501</v>
      </c>
      <c r="P50" s="43">
        <v>990</v>
      </c>
    </row>
    <row r="51" spans="1:16" ht="12.75">
      <c r="A51" s="12" t="s">
        <v>41</v>
      </c>
      <c r="B51" s="43">
        <v>1</v>
      </c>
      <c r="C51" s="43">
        <v>0</v>
      </c>
      <c r="D51" s="46">
        <v>1</v>
      </c>
      <c r="E51" s="43">
        <v>0</v>
      </c>
      <c r="F51" s="43">
        <v>2</v>
      </c>
      <c r="G51" s="46">
        <v>2</v>
      </c>
      <c r="H51" s="48">
        <v>9</v>
      </c>
      <c r="I51" s="48">
        <v>7</v>
      </c>
      <c r="J51" s="49">
        <v>16</v>
      </c>
      <c r="K51" s="48">
        <v>8</v>
      </c>
      <c r="L51" s="48">
        <v>8</v>
      </c>
      <c r="M51" s="49">
        <v>16</v>
      </c>
      <c r="N51" s="43">
        <v>123</v>
      </c>
      <c r="O51" s="43">
        <v>128</v>
      </c>
      <c r="P51" s="43">
        <v>251</v>
      </c>
    </row>
    <row r="52" spans="1:16" ht="12.75">
      <c r="A52" s="12" t="s">
        <v>42</v>
      </c>
      <c r="B52" s="43">
        <v>1</v>
      </c>
      <c r="C52" s="43">
        <v>0</v>
      </c>
      <c r="D52" s="46">
        <v>1</v>
      </c>
      <c r="E52" s="43">
        <v>0</v>
      </c>
      <c r="F52" s="43">
        <v>1</v>
      </c>
      <c r="G52" s="46">
        <v>1</v>
      </c>
      <c r="H52" s="48">
        <v>7</v>
      </c>
      <c r="I52" s="48">
        <v>4</v>
      </c>
      <c r="J52" s="49">
        <v>11</v>
      </c>
      <c r="K52" s="48">
        <v>5</v>
      </c>
      <c r="L52" s="48">
        <v>3</v>
      </c>
      <c r="M52" s="49">
        <v>8</v>
      </c>
      <c r="N52" s="43">
        <v>63</v>
      </c>
      <c r="O52" s="43">
        <v>62</v>
      </c>
      <c r="P52" s="43">
        <v>125</v>
      </c>
    </row>
    <row r="53" spans="1:16" ht="12.75">
      <c r="A53" s="12" t="s">
        <v>43</v>
      </c>
      <c r="B53" s="43">
        <v>9</v>
      </c>
      <c r="C53" s="43">
        <v>22</v>
      </c>
      <c r="D53" s="46">
        <v>31</v>
      </c>
      <c r="E53" s="43">
        <v>23</v>
      </c>
      <c r="F53" s="43">
        <v>19</v>
      </c>
      <c r="G53" s="46">
        <v>42</v>
      </c>
      <c r="H53" s="48">
        <v>100</v>
      </c>
      <c r="I53" s="48">
        <v>98</v>
      </c>
      <c r="J53" s="49">
        <v>198</v>
      </c>
      <c r="K53" s="48">
        <v>60</v>
      </c>
      <c r="L53" s="48">
        <v>61</v>
      </c>
      <c r="M53" s="49">
        <v>121</v>
      </c>
      <c r="N53" s="43">
        <v>1994</v>
      </c>
      <c r="O53" s="43">
        <v>2130</v>
      </c>
      <c r="P53" s="43">
        <v>4124</v>
      </c>
    </row>
    <row r="54" spans="1:16" ht="12.75">
      <c r="A54" s="12" t="s">
        <v>44</v>
      </c>
      <c r="B54" s="43">
        <v>10</v>
      </c>
      <c r="C54" s="43">
        <v>9</v>
      </c>
      <c r="D54" s="46">
        <v>19</v>
      </c>
      <c r="E54" s="43">
        <v>17</v>
      </c>
      <c r="F54" s="43">
        <v>18</v>
      </c>
      <c r="G54" s="46">
        <v>35</v>
      </c>
      <c r="H54" s="48">
        <v>68</v>
      </c>
      <c r="I54" s="48">
        <v>72</v>
      </c>
      <c r="J54" s="49">
        <v>140</v>
      </c>
      <c r="K54" s="48">
        <v>51</v>
      </c>
      <c r="L54" s="48">
        <v>47</v>
      </c>
      <c r="M54" s="49">
        <v>98</v>
      </c>
      <c r="N54" s="43">
        <v>896</v>
      </c>
      <c r="O54" s="43">
        <v>910</v>
      </c>
      <c r="P54" s="43">
        <v>1806</v>
      </c>
    </row>
    <row r="55" spans="1:16" ht="12.75">
      <c r="A55" s="12" t="s">
        <v>45</v>
      </c>
      <c r="B55" s="43">
        <v>2</v>
      </c>
      <c r="C55" s="43">
        <v>3</v>
      </c>
      <c r="D55" s="46">
        <v>5</v>
      </c>
      <c r="E55" s="43">
        <v>0</v>
      </c>
      <c r="F55" s="43">
        <v>4</v>
      </c>
      <c r="G55" s="46">
        <v>4</v>
      </c>
      <c r="H55" s="48">
        <v>9</v>
      </c>
      <c r="I55" s="48">
        <v>5</v>
      </c>
      <c r="J55" s="49">
        <v>14</v>
      </c>
      <c r="K55" s="48">
        <v>3</v>
      </c>
      <c r="L55" s="48">
        <v>6</v>
      </c>
      <c r="M55" s="49">
        <v>9</v>
      </c>
      <c r="N55" s="43">
        <v>171</v>
      </c>
      <c r="O55" s="43">
        <v>175</v>
      </c>
      <c r="P55" s="43">
        <v>346</v>
      </c>
    </row>
    <row r="56" spans="1:16" ht="12.75">
      <c r="A56" s="12" t="s">
        <v>46</v>
      </c>
      <c r="B56" s="43">
        <v>30</v>
      </c>
      <c r="C56" s="43">
        <v>39</v>
      </c>
      <c r="D56" s="46">
        <v>69</v>
      </c>
      <c r="E56" s="43">
        <v>49</v>
      </c>
      <c r="F56" s="43">
        <v>41</v>
      </c>
      <c r="G56" s="46">
        <v>90</v>
      </c>
      <c r="H56" s="48">
        <v>169</v>
      </c>
      <c r="I56" s="48">
        <v>200</v>
      </c>
      <c r="J56" s="49">
        <v>369</v>
      </c>
      <c r="K56" s="48">
        <v>174</v>
      </c>
      <c r="L56" s="48">
        <v>184</v>
      </c>
      <c r="M56" s="49">
        <v>358</v>
      </c>
      <c r="N56" s="43">
        <v>4366</v>
      </c>
      <c r="O56" s="43">
        <v>4776</v>
      </c>
      <c r="P56" s="43">
        <v>9142</v>
      </c>
    </row>
    <row r="57" spans="1:16" ht="12.75">
      <c r="A57" s="12" t="s">
        <v>47</v>
      </c>
      <c r="B57" s="43">
        <v>7</v>
      </c>
      <c r="C57" s="43">
        <v>4</v>
      </c>
      <c r="D57" s="46">
        <v>11</v>
      </c>
      <c r="E57" s="43">
        <v>5</v>
      </c>
      <c r="F57" s="43">
        <v>11</v>
      </c>
      <c r="G57" s="46">
        <v>16</v>
      </c>
      <c r="H57" s="48">
        <v>20</v>
      </c>
      <c r="I57" s="48">
        <v>21</v>
      </c>
      <c r="J57" s="49">
        <v>41</v>
      </c>
      <c r="K57" s="48">
        <v>13</v>
      </c>
      <c r="L57" s="48">
        <v>21</v>
      </c>
      <c r="M57" s="49">
        <v>34</v>
      </c>
      <c r="N57" s="43">
        <v>606</v>
      </c>
      <c r="O57" s="43">
        <v>635</v>
      </c>
      <c r="P57" s="43">
        <v>1241</v>
      </c>
    </row>
    <row r="58" spans="1:16" ht="12.75">
      <c r="A58" s="12" t="s">
        <v>48</v>
      </c>
      <c r="B58" s="43">
        <v>3</v>
      </c>
      <c r="C58" s="43">
        <v>1</v>
      </c>
      <c r="D58" s="46">
        <v>4</v>
      </c>
      <c r="E58" s="43">
        <v>6</v>
      </c>
      <c r="F58" s="43">
        <v>6</v>
      </c>
      <c r="G58" s="46">
        <v>12</v>
      </c>
      <c r="H58" s="48">
        <v>25</v>
      </c>
      <c r="I58" s="48">
        <v>21</v>
      </c>
      <c r="J58" s="49">
        <v>46</v>
      </c>
      <c r="K58" s="48">
        <v>10</v>
      </c>
      <c r="L58" s="48">
        <v>10</v>
      </c>
      <c r="M58" s="49">
        <v>20</v>
      </c>
      <c r="N58" s="43">
        <v>330</v>
      </c>
      <c r="O58" s="43">
        <v>322</v>
      </c>
      <c r="P58" s="43">
        <v>652</v>
      </c>
    </row>
    <row r="59" spans="1:16" ht="12.75">
      <c r="A59" s="12" t="s">
        <v>49</v>
      </c>
      <c r="B59" s="43">
        <v>44</v>
      </c>
      <c r="C59" s="43">
        <v>38</v>
      </c>
      <c r="D59" s="46">
        <v>82</v>
      </c>
      <c r="E59" s="43">
        <v>55</v>
      </c>
      <c r="F59" s="43">
        <v>49</v>
      </c>
      <c r="G59" s="46">
        <v>104</v>
      </c>
      <c r="H59" s="48">
        <v>116</v>
      </c>
      <c r="I59" s="48">
        <v>128</v>
      </c>
      <c r="J59" s="49">
        <v>244</v>
      </c>
      <c r="K59" s="48">
        <v>106</v>
      </c>
      <c r="L59" s="48">
        <v>100</v>
      </c>
      <c r="M59" s="49">
        <v>206</v>
      </c>
      <c r="N59" s="43">
        <v>3773</v>
      </c>
      <c r="O59" s="43">
        <v>3987</v>
      </c>
      <c r="P59" s="43">
        <v>7760</v>
      </c>
    </row>
    <row r="60" spans="1:16" ht="12.75">
      <c r="A60" s="12" t="s">
        <v>50</v>
      </c>
      <c r="B60" s="43">
        <v>21</v>
      </c>
      <c r="C60" s="43">
        <v>10</v>
      </c>
      <c r="D60" s="46">
        <v>31</v>
      </c>
      <c r="E60" s="43">
        <v>22</v>
      </c>
      <c r="F60" s="43">
        <v>22</v>
      </c>
      <c r="G60" s="46">
        <v>44</v>
      </c>
      <c r="H60" s="48">
        <v>89</v>
      </c>
      <c r="I60" s="48">
        <v>88</v>
      </c>
      <c r="J60" s="49">
        <v>177</v>
      </c>
      <c r="K60" s="48">
        <v>70</v>
      </c>
      <c r="L60" s="48">
        <v>67</v>
      </c>
      <c r="M60" s="49">
        <v>137</v>
      </c>
      <c r="N60" s="43">
        <v>1743</v>
      </c>
      <c r="O60" s="43">
        <v>1823</v>
      </c>
      <c r="P60" s="43">
        <v>3566</v>
      </c>
    </row>
    <row r="61" spans="1:16" ht="12.75">
      <c r="A61" s="12" t="s">
        <v>51</v>
      </c>
      <c r="B61" s="43">
        <v>198</v>
      </c>
      <c r="C61" s="43">
        <v>189</v>
      </c>
      <c r="D61" s="46">
        <v>387</v>
      </c>
      <c r="E61" s="43">
        <v>279</v>
      </c>
      <c r="F61" s="43">
        <v>265</v>
      </c>
      <c r="G61" s="46">
        <v>544</v>
      </c>
      <c r="H61" s="48">
        <v>702</v>
      </c>
      <c r="I61" s="48">
        <v>752</v>
      </c>
      <c r="J61" s="49">
        <v>1454</v>
      </c>
      <c r="K61" s="48">
        <v>703</v>
      </c>
      <c r="L61" s="48">
        <v>606</v>
      </c>
      <c r="M61" s="49">
        <v>1309</v>
      </c>
      <c r="N61" s="43">
        <v>20942</v>
      </c>
      <c r="O61" s="43">
        <v>23533</v>
      </c>
      <c r="P61" s="43">
        <v>44475</v>
      </c>
    </row>
    <row r="62" spans="1:16" ht="12.75">
      <c r="A62" s="12" t="s">
        <v>52</v>
      </c>
      <c r="B62" s="43">
        <v>0</v>
      </c>
      <c r="C62" s="43">
        <v>4</v>
      </c>
      <c r="D62" s="46">
        <v>4</v>
      </c>
      <c r="E62" s="43">
        <v>4</v>
      </c>
      <c r="F62" s="43">
        <v>3</v>
      </c>
      <c r="G62" s="46">
        <v>7</v>
      </c>
      <c r="H62" s="48">
        <v>10</v>
      </c>
      <c r="I62" s="48">
        <v>6</v>
      </c>
      <c r="J62" s="49">
        <v>16</v>
      </c>
      <c r="K62" s="48">
        <v>14</v>
      </c>
      <c r="L62" s="48">
        <v>9</v>
      </c>
      <c r="M62" s="49">
        <v>23</v>
      </c>
      <c r="N62" s="43">
        <v>243</v>
      </c>
      <c r="O62" s="43">
        <v>240</v>
      </c>
      <c r="P62" s="43">
        <v>483</v>
      </c>
    </row>
    <row r="63" spans="1:16" ht="12.75">
      <c r="A63" s="12" t="s">
        <v>53</v>
      </c>
      <c r="B63" s="43">
        <v>6</v>
      </c>
      <c r="C63" s="43">
        <v>2</v>
      </c>
      <c r="D63" s="46">
        <v>8</v>
      </c>
      <c r="E63" s="43">
        <v>10</v>
      </c>
      <c r="F63" s="43">
        <v>10</v>
      </c>
      <c r="G63" s="46">
        <v>20</v>
      </c>
      <c r="H63" s="48">
        <v>34</v>
      </c>
      <c r="I63" s="48">
        <v>24</v>
      </c>
      <c r="J63" s="49">
        <v>58</v>
      </c>
      <c r="K63" s="48">
        <v>21</v>
      </c>
      <c r="L63" s="48">
        <v>12</v>
      </c>
      <c r="M63" s="49">
        <v>33</v>
      </c>
      <c r="N63" s="43">
        <v>833</v>
      </c>
      <c r="O63" s="43">
        <v>785</v>
      </c>
      <c r="P63" s="43">
        <v>1618</v>
      </c>
    </row>
    <row r="64" spans="1:16" ht="12.75">
      <c r="A64" s="12"/>
      <c r="B64" s="44"/>
      <c r="C64" s="44"/>
      <c r="D64" s="45"/>
      <c r="E64" s="44"/>
      <c r="F64" s="44"/>
      <c r="G64" s="45"/>
      <c r="H64" s="44"/>
      <c r="I64" s="44"/>
      <c r="J64" s="45"/>
      <c r="K64" s="47"/>
      <c r="L64" s="47"/>
      <c r="M64" s="45"/>
      <c r="N64" s="44"/>
      <c r="O64" s="44"/>
      <c r="P64" s="44"/>
    </row>
    <row r="65" spans="1:16" ht="12.75">
      <c r="A65" s="13" t="s">
        <v>96</v>
      </c>
      <c r="B65" s="44">
        <f aca="true" t="shared" si="0" ref="B65:P65">SUM(B11:B64)</f>
        <v>570</v>
      </c>
      <c r="C65" s="44">
        <f t="shared" si="0"/>
        <v>525</v>
      </c>
      <c r="D65" s="45">
        <f t="shared" si="0"/>
        <v>1095</v>
      </c>
      <c r="E65" s="44">
        <f t="shared" si="0"/>
        <v>819</v>
      </c>
      <c r="F65" s="44">
        <f t="shared" si="0"/>
        <v>815</v>
      </c>
      <c r="G65" s="45">
        <f t="shared" si="0"/>
        <v>1634</v>
      </c>
      <c r="H65" s="44">
        <f t="shared" si="0"/>
        <v>2667</v>
      </c>
      <c r="I65" s="44">
        <f t="shared" si="0"/>
        <v>2794</v>
      </c>
      <c r="J65" s="45">
        <f t="shared" si="0"/>
        <v>5461</v>
      </c>
      <c r="K65" s="47">
        <f t="shared" si="0"/>
        <v>2168</v>
      </c>
      <c r="L65" s="47">
        <f t="shared" si="0"/>
        <v>2063</v>
      </c>
      <c r="M65" s="45">
        <f t="shared" si="0"/>
        <v>4231</v>
      </c>
      <c r="N65" s="44">
        <f t="shared" si="0"/>
        <v>62414</v>
      </c>
      <c r="O65" s="44">
        <f t="shared" si="0"/>
        <v>66850</v>
      </c>
      <c r="P65" s="44">
        <f t="shared" si="0"/>
        <v>129264</v>
      </c>
    </row>
    <row r="66" ht="12.75">
      <c r="P66" s="7"/>
    </row>
  </sheetData>
  <mergeCells count="5">
    <mergeCell ref="N7:P7"/>
    <mergeCell ref="B7:D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3" width="6.7109375" style="0" customWidth="1"/>
    <col min="14" max="16" width="7.7109375" style="0" customWidth="1"/>
  </cols>
  <sheetData>
    <row r="1" ht="18.75">
      <c r="A1" s="3" t="s">
        <v>54</v>
      </c>
    </row>
    <row r="2" spans="1:4" ht="18.75">
      <c r="A2" s="3" t="s">
        <v>126</v>
      </c>
      <c r="D2" s="40"/>
    </row>
    <row r="3" ht="7.5" customHeight="1"/>
    <row r="4" ht="18.75">
      <c r="A4" s="3" t="s">
        <v>98</v>
      </c>
    </row>
    <row r="6" spans="5:7" ht="12.75">
      <c r="E6" s="23"/>
      <c r="F6" s="23"/>
      <c r="G6" s="23"/>
    </row>
    <row r="7" spans="1:16" ht="12.75">
      <c r="A7" s="17"/>
      <c r="B7" s="64" t="s">
        <v>102</v>
      </c>
      <c r="C7" s="65"/>
      <c r="D7" s="66"/>
      <c r="E7" s="64" t="s">
        <v>103</v>
      </c>
      <c r="F7" s="65"/>
      <c r="G7" s="66"/>
      <c r="H7" s="64" t="s">
        <v>113</v>
      </c>
      <c r="I7" s="65"/>
      <c r="J7" s="66"/>
      <c r="K7" s="64" t="s">
        <v>114</v>
      </c>
      <c r="L7" s="65"/>
      <c r="M7" s="66"/>
      <c r="N7" s="64" t="s">
        <v>101</v>
      </c>
      <c r="O7" s="65"/>
      <c r="P7" s="66"/>
    </row>
    <row r="8" spans="1:16" ht="12.75">
      <c r="A8" s="26" t="s">
        <v>56</v>
      </c>
      <c r="B8" s="16" t="s">
        <v>99</v>
      </c>
      <c r="C8" s="25" t="s">
        <v>100</v>
      </c>
      <c r="D8" s="16" t="s">
        <v>101</v>
      </c>
      <c r="E8" s="16" t="s">
        <v>99</v>
      </c>
      <c r="F8" s="25" t="s">
        <v>100</v>
      </c>
      <c r="G8" s="16" t="s">
        <v>101</v>
      </c>
      <c r="H8" s="16" t="s">
        <v>99</v>
      </c>
      <c r="I8" s="25" t="s">
        <v>100</v>
      </c>
      <c r="J8" s="16" t="s">
        <v>101</v>
      </c>
      <c r="K8" s="16" t="s">
        <v>99</v>
      </c>
      <c r="L8" s="25" t="s">
        <v>100</v>
      </c>
      <c r="M8" s="16" t="s">
        <v>101</v>
      </c>
      <c r="N8" s="16" t="s">
        <v>99</v>
      </c>
      <c r="O8" s="16" t="s">
        <v>100</v>
      </c>
      <c r="P8" s="16" t="s">
        <v>101</v>
      </c>
    </row>
    <row r="11" spans="1:16" ht="12.75">
      <c r="A11" t="s">
        <v>63</v>
      </c>
      <c r="B11" s="42">
        <v>3</v>
      </c>
      <c r="C11" s="42">
        <v>1</v>
      </c>
      <c r="D11" s="59">
        <v>4</v>
      </c>
      <c r="E11" s="42">
        <v>1</v>
      </c>
      <c r="F11" s="42">
        <v>3</v>
      </c>
      <c r="G11" s="59">
        <v>4</v>
      </c>
      <c r="H11" s="41">
        <v>7</v>
      </c>
      <c r="I11" s="41">
        <v>6</v>
      </c>
      <c r="J11" s="60">
        <v>13</v>
      </c>
      <c r="K11" s="41">
        <v>3</v>
      </c>
      <c r="L11" s="41">
        <v>9</v>
      </c>
      <c r="M11" s="60">
        <v>12</v>
      </c>
      <c r="N11" s="42">
        <v>235</v>
      </c>
      <c r="O11" s="42">
        <v>197</v>
      </c>
      <c r="P11" s="42">
        <v>432</v>
      </c>
    </row>
    <row r="12" spans="1:16" ht="12.75">
      <c r="A12" t="s">
        <v>64</v>
      </c>
      <c r="B12" s="42">
        <v>0</v>
      </c>
      <c r="C12" s="42">
        <v>0</v>
      </c>
      <c r="D12" s="59">
        <v>0</v>
      </c>
      <c r="E12" s="42">
        <v>1</v>
      </c>
      <c r="F12" s="42">
        <v>2</v>
      </c>
      <c r="G12" s="59">
        <v>3</v>
      </c>
      <c r="H12" s="41">
        <v>5</v>
      </c>
      <c r="I12" s="41">
        <v>2</v>
      </c>
      <c r="J12" s="60">
        <v>7</v>
      </c>
      <c r="K12" s="41">
        <v>1</v>
      </c>
      <c r="L12" s="41">
        <v>3</v>
      </c>
      <c r="M12" s="60">
        <v>4</v>
      </c>
      <c r="N12" s="42">
        <v>49</v>
      </c>
      <c r="O12" s="42">
        <v>55</v>
      </c>
      <c r="P12" s="42">
        <v>104</v>
      </c>
    </row>
    <row r="13" spans="1:16" ht="12.75">
      <c r="A13" t="s">
        <v>65</v>
      </c>
      <c r="B13" s="42">
        <v>0</v>
      </c>
      <c r="C13" s="42">
        <v>0</v>
      </c>
      <c r="D13" s="59">
        <v>0</v>
      </c>
      <c r="E13" s="42">
        <v>4</v>
      </c>
      <c r="F13" s="42">
        <v>3</v>
      </c>
      <c r="G13" s="59">
        <v>7</v>
      </c>
      <c r="H13" s="41">
        <v>5</v>
      </c>
      <c r="I13" s="41">
        <v>5</v>
      </c>
      <c r="J13" s="60">
        <v>10</v>
      </c>
      <c r="K13" s="41">
        <v>2</v>
      </c>
      <c r="L13" s="41">
        <v>1</v>
      </c>
      <c r="M13" s="60">
        <v>3</v>
      </c>
      <c r="N13" s="42">
        <v>113</v>
      </c>
      <c r="O13" s="42">
        <v>128</v>
      </c>
      <c r="P13" s="42">
        <v>241</v>
      </c>
    </row>
    <row r="14" spans="1:16" ht="12.75">
      <c r="A14" t="s">
        <v>66</v>
      </c>
      <c r="B14" s="42">
        <v>58</v>
      </c>
      <c r="C14" s="42">
        <v>58</v>
      </c>
      <c r="D14" s="59">
        <v>116</v>
      </c>
      <c r="E14" s="42">
        <v>70</v>
      </c>
      <c r="F14" s="42">
        <v>87</v>
      </c>
      <c r="G14" s="59">
        <v>157</v>
      </c>
      <c r="H14" s="41">
        <v>198</v>
      </c>
      <c r="I14" s="41">
        <v>239</v>
      </c>
      <c r="J14" s="60">
        <v>437</v>
      </c>
      <c r="K14" s="41">
        <v>186</v>
      </c>
      <c r="L14" s="41">
        <v>205</v>
      </c>
      <c r="M14" s="60">
        <v>391</v>
      </c>
      <c r="N14" s="42">
        <v>6341</v>
      </c>
      <c r="O14" s="42">
        <v>7186</v>
      </c>
      <c r="P14" s="42">
        <v>13527</v>
      </c>
    </row>
    <row r="15" spans="1:16" ht="12.75">
      <c r="A15" t="s">
        <v>67</v>
      </c>
      <c r="B15" s="42">
        <v>1</v>
      </c>
      <c r="C15" s="42">
        <v>0</v>
      </c>
      <c r="D15" s="59">
        <v>1</v>
      </c>
      <c r="E15" s="42">
        <v>1</v>
      </c>
      <c r="F15" s="42">
        <v>2</v>
      </c>
      <c r="G15" s="59">
        <v>3</v>
      </c>
      <c r="H15" s="41">
        <v>5</v>
      </c>
      <c r="I15" s="41">
        <v>5</v>
      </c>
      <c r="J15" s="60">
        <v>10</v>
      </c>
      <c r="K15" s="41">
        <v>7</v>
      </c>
      <c r="L15" s="41">
        <v>1</v>
      </c>
      <c r="M15" s="60">
        <v>8</v>
      </c>
      <c r="N15" s="42">
        <v>82</v>
      </c>
      <c r="O15" s="42">
        <v>99</v>
      </c>
      <c r="P15" s="42">
        <v>181</v>
      </c>
    </row>
    <row r="16" spans="1:16" ht="12.75">
      <c r="A16" t="s">
        <v>68</v>
      </c>
      <c r="B16" s="42">
        <v>2</v>
      </c>
      <c r="C16" s="42">
        <v>1</v>
      </c>
      <c r="D16" s="59">
        <v>3</v>
      </c>
      <c r="E16" s="42">
        <v>2</v>
      </c>
      <c r="F16" s="42">
        <v>1</v>
      </c>
      <c r="G16" s="59">
        <v>3</v>
      </c>
      <c r="H16" s="41">
        <v>4</v>
      </c>
      <c r="I16" s="41">
        <v>5</v>
      </c>
      <c r="J16" s="60">
        <v>9</v>
      </c>
      <c r="K16" s="41">
        <v>3</v>
      </c>
      <c r="L16" s="41">
        <v>4</v>
      </c>
      <c r="M16" s="60">
        <v>7</v>
      </c>
      <c r="N16" s="42">
        <v>122</v>
      </c>
      <c r="O16" s="42">
        <v>117</v>
      </c>
      <c r="P16" s="42">
        <v>239</v>
      </c>
    </row>
    <row r="17" spans="1:16" ht="12.75">
      <c r="A17" t="s">
        <v>69</v>
      </c>
      <c r="B17" s="42">
        <v>0</v>
      </c>
      <c r="C17" s="42">
        <v>0</v>
      </c>
      <c r="D17" s="59">
        <v>0</v>
      </c>
      <c r="E17" s="42">
        <v>0</v>
      </c>
      <c r="F17" s="42">
        <v>0</v>
      </c>
      <c r="G17" s="59">
        <v>0</v>
      </c>
      <c r="H17" s="41">
        <v>0</v>
      </c>
      <c r="I17" s="41">
        <v>0</v>
      </c>
      <c r="J17" s="60">
        <v>0</v>
      </c>
      <c r="K17" s="41">
        <v>2</v>
      </c>
      <c r="L17" s="41">
        <v>0</v>
      </c>
      <c r="M17" s="60">
        <v>2</v>
      </c>
      <c r="N17" s="42">
        <v>39</v>
      </c>
      <c r="O17" s="42">
        <v>38</v>
      </c>
      <c r="P17" s="42">
        <v>77</v>
      </c>
    </row>
    <row r="18" spans="1:16" ht="12.75">
      <c r="A18" t="s">
        <v>70</v>
      </c>
      <c r="B18" s="42">
        <v>3</v>
      </c>
      <c r="C18" s="42">
        <v>0</v>
      </c>
      <c r="D18" s="59">
        <v>3</v>
      </c>
      <c r="E18" s="42">
        <v>8</v>
      </c>
      <c r="F18" s="42">
        <v>9</v>
      </c>
      <c r="G18" s="59">
        <v>17</v>
      </c>
      <c r="H18" s="41">
        <v>18</v>
      </c>
      <c r="I18" s="41">
        <v>22</v>
      </c>
      <c r="J18" s="60">
        <v>40</v>
      </c>
      <c r="K18" s="41">
        <v>25</v>
      </c>
      <c r="L18" s="41">
        <v>15</v>
      </c>
      <c r="M18" s="60">
        <v>40</v>
      </c>
      <c r="N18" s="42">
        <v>426</v>
      </c>
      <c r="O18" s="42">
        <v>433</v>
      </c>
      <c r="P18" s="42">
        <v>859</v>
      </c>
    </row>
    <row r="19" spans="1:16" ht="12.75">
      <c r="A19" t="s">
        <v>71</v>
      </c>
      <c r="B19" s="42">
        <v>0</v>
      </c>
      <c r="C19" s="42">
        <v>0</v>
      </c>
      <c r="D19" s="59">
        <v>0</v>
      </c>
      <c r="E19" s="42">
        <v>0</v>
      </c>
      <c r="F19" s="42">
        <v>1</v>
      </c>
      <c r="G19" s="59">
        <v>1</v>
      </c>
      <c r="H19" s="41">
        <v>6</v>
      </c>
      <c r="I19" s="41">
        <v>1</v>
      </c>
      <c r="J19" s="60">
        <v>7</v>
      </c>
      <c r="K19" s="41">
        <v>2</v>
      </c>
      <c r="L19" s="41">
        <v>0</v>
      </c>
      <c r="M19" s="60">
        <v>2</v>
      </c>
      <c r="N19" s="42">
        <v>28</v>
      </c>
      <c r="O19" s="42">
        <v>25</v>
      </c>
      <c r="P19" s="42">
        <v>53</v>
      </c>
    </row>
    <row r="20" spans="1:16" ht="12.75">
      <c r="A20" t="s">
        <v>72</v>
      </c>
      <c r="B20" s="42">
        <v>0</v>
      </c>
      <c r="C20" s="42">
        <v>1</v>
      </c>
      <c r="D20" s="59">
        <v>1</v>
      </c>
      <c r="E20" s="42">
        <v>0</v>
      </c>
      <c r="F20" s="42">
        <v>1</v>
      </c>
      <c r="G20" s="59">
        <v>1</v>
      </c>
      <c r="H20" s="41">
        <v>7</v>
      </c>
      <c r="I20" s="41">
        <v>9</v>
      </c>
      <c r="J20" s="60">
        <v>16</v>
      </c>
      <c r="K20" s="41">
        <v>5</v>
      </c>
      <c r="L20" s="41">
        <v>4</v>
      </c>
      <c r="M20" s="60">
        <v>9</v>
      </c>
      <c r="N20" s="42">
        <v>126</v>
      </c>
      <c r="O20" s="42">
        <v>152</v>
      </c>
      <c r="P20" s="42">
        <v>278</v>
      </c>
    </row>
    <row r="21" spans="1:16" ht="12.75">
      <c r="A21" t="s">
        <v>73</v>
      </c>
      <c r="B21" s="42">
        <v>1</v>
      </c>
      <c r="C21" s="42">
        <v>4</v>
      </c>
      <c r="D21" s="59">
        <v>5</v>
      </c>
      <c r="E21" s="42">
        <v>1</v>
      </c>
      <c r="F21" s="42">
        <v>3</v>
      </c>
      <c r="G21" s="59">
        <v>4</v>
      </c>
      <c r="H21" s="41">
        <v>4</v>
      </c>
      <c r="I21" s="41">
        <v>4</v>
      </c>
      <c r="J21" s="60">
        <v>8</v>
      </c>
      <c r="K21" s="41">
        <v>5</v>
      </c>
      <c r="L21" s="41">
        <v>1</v>
      </c>
      <c r="M21" s="60">
        <v>6</v>
      </c>
      <c r="N21" s="42">
        <v>141</v>
      </c>
      <c r="O21" s="42">
        <v>144</v>
      </c>
      <c r="P21" s="42">
        <v>285</v>
      </c>
    </row>
    <row r="22" spans="1:16" ht="12.75">
      <c r="A22" t="s">
        <v>74</v>
      </c>
      <c r="B22" s="42">
        <v>0</v>
      </c>
      <c r="C22" s="42">
        <v>1</v>
      </c>
      <c r="D22" s="59">
        <v>1</v>
      </c>
      <c r="E22" s="42">
        <v>1</v>
      </c>
      <c r="F22" s="42">
        <v>4</v>
      </c>
      <c r="G22" s="59">
        <v>5</v>
      </c>
      <c r="H22" s="41">
        <v>8</v>
      </c>
      <c r="I22" s="41">
        <v>1</v>
      </c>
      <c r="J22" s="60">
        <v>9</v>
      </c>
      <c r="K22" s="41">
        <v>3</v>
      </c>
      <c r="L22" s="41">
        <v>3</v>
      </c>
      <c r="M22" s="60">
        <v>6</v>
      </c>
      <c r="N22" s="42">
        <v>135</v>
      </c>
      <c r="O22" s="42">
        <v>110</v>
      </c>
      <c r="P22" s="42">
        <v>245</v>
      </c>
    </row>
    <row r="23" spans="1:16" ht="12.75">
      <c r="A23" t="s">
        <v>75</v>
      </c>
      <c r="B23" s="42">
        <v>34</v>
      </c>
      <c r="C23" s="42">
        <v>34</v>
      </c>
      <c r="D23" s="59">
        <v>68</v>
      </c>
      <c r="E23" s="42">
        <v>42</v>
      </c>
      <c r="F23" s="42">
        <v>46</v>
      </c>
      <c r="G23" s="59">
        <v>88</v>
      </c>
      <c r="H23" s="41">
        <v>127</v>
      </c>
      <c r="I23" s="41">
        <v>126</v>
      </c>
      <c r="J23" s="60">
        <v>253</v>
      </c>
      <c r="K23" s="41">
        <v>129</v>
      </c>
      <c r="L23" s="41">
        <v>113</v>
      </c>
      <c r="M23" s="60">
        <v>242</v>
      </c>
      <c r="N23" s="42">
        <v>4090</v>
      </c>
      <c r="O23" s="42">
        <v>4312</v>
      </c>
      <c r="P23" s="42">
        <v>8402</v>
      </c>
    </row>
    <row r="24" spans="1:16" ht="12.75">
      <c r="A24" t="s">
        <v>76</v>
      </c>
      <c r="B24" s="42">
        <v>0</v>
      </c>
      <c r="C24" s="42">
        <v>0</v>
      </c>
      <c r="D24" s="59">
        <v>0</v>
      </c>
      <c r="E24" s="42">
        <v>2</v>
      </c>
      <c r="F24" s="42">
        <v>5</v>
      </c>
      <c r="G24" s="59">
        <v>7</v>
      </c>
      <c r="H24" s="41">
        <v>15</v>
      </c>
      <c r="I24" s="41">
        <v>10</v>
      </c>
      <c r="J24" s="60">
        <v>25</v>
      </c>
      <c r="K24" s="41">
        <v>13</v>
      </c>
      <c r="L24" s="41">
        <v>10</v>
      </c>
      <c r="M24" s="60">
        <v>23</v>
      </c>
      <c r="N24" s="42">
        <v>170</v>
      </c>
      <c r="O24" s="42">
        <v>174</v>
      </c>
      <c r="P24" s="42">
        <v>344</v>
      </c>
    </row>
    <row r="25" spans="1:16" ht="12.75">
      <c r="A25" t="s">
        <v>77</v>
      </c>
      <c r="B25" s="42">
        <v>3</v>
      </c>
      <c r="C25" s="42">
        <v>3</v>
      </c>
      <c r="D25" s="59">
        <v>6</v>
      </c>
      <c r="E25" s="42">
        <v>8</v>
      </c>
      <c r="F25" s="42">
        <v>3</v>
      </c>
      <c r="G25" s="59">
        <v>11</v>
      </c>
      <c r="H25" s="41">
        <v>8</v>
      </c>
      <c r="I25" s="41">
        <v>15</v>
      </c>
      <c r="J25" s="60">
        <v>23</v>
      </c>
      <c r="K25" s="41">
        <v>16</v>
      </c>
      <c r="L25" s="41">
        <v>18</v>
      </c>
      <c r="M25" s="60">
        <v>34</v>
      </c>
      <c r="N25" s="42">
        <v>388</v>
      </c>
      <c r="O25" s="42">
        <v>427</v>
      </c>
      <c r="P25" s="42">
        <v>815</v>
      </c>
    </row>
    <row r="26" spans="1:16" ht="12.75">
      <c r="A26" t="s">
        <v>78</v>
      </c>
      <c r="B26" s="42">
        <v>0</v>
      </c>
      <c r="C26" s="42">
        <v>0</v>
      </c>
      <c r="D26" s="59">
        <v>0</v>
      </c>
      <c r="E26" s="42">
        <v>1</v>
      </c>
      <c r="F26" s="42">
        <v>0</v>
      </c>
      <c r="G26" s="59">
        <v>1</v>
      </c>
      <c r="H26" s="41">
        <v>5</v>
      </c>
      <c r="I26" s="41">
        <v>2</v>
      </c>
      <c r="J26" s="60">
        <v>7</v>
      </c>
      <c r="K26" s="41">
        <v>0</v>
      </c>
      <c r="L26" s="41">
        <v>1</v>
      </c>
      <c r="M26" s="60">
        <v>1</v>
      </c>
      <c r="N26" s="42">
        <v>53</v>
      </c>
      <c r="O26" s="42">
        <v>50</v>
      </c>
      <c r="P26" s="42">
        <v>103</v>
      </c>
    </row>
    <row r="27" spans="1:16" ht="12.75">
      <c r="A27" t="s">
        <v>79</v>
      </c>
      <c r="B27" s="42">
        <v>1</v>
      </c>
      <c r="C27" s="42">
        <v>1</v>
      </c>
      <c r="D27" s="59">
        <v>2</v>
      </c>
      <c r="E27" s="42">
        <v>1</v>
      </c>
      <c r="F27" s="42">
        <v>0</v>
      </c>
      <c r="G27" s="59">
        <v>1</v>
      </c>
      <c r="H27" s="41">
        <v>3</v>
      </c>
      <c r="I27" s="41">
        <v>5</v>
      </c>
      <c r="J27" s="60">
        <v>8</v>
      </c>
      <c r="K27" s="41">
        <v>2</v>
      </c>
      <c r="L27" s="41">
        <v>2</v>
      </c>
      <c r="M27" s="60">
        <v>4</v>
      </c>
      <c r="N27" s="42">
        <v>70</v>
      </c>
      <c r="O27" s="42">
        <v>59</v>
      </c>
      <c r="P27" s="42">
        <v>129</v>
      </c>
    </row>
    <row r="28" spans="1:16" ht="12.75">
      <c r="A28" t="s">
        <v>80</v>
      </c>
      <c r="B28" s="42">
        <v>0</v>
      </c>
      <c r="C28" s="42">
        <v>1</v>
      </c>
      <c r="D28" s="59">
        <v>1</v>
      </c>
      <c r="E28" s="42">
        <v>0</v>
      </c>
      <c r="F28" s="42">
        <v>1</v>
      </c>
      <c r="G28" s="59">
        <v>1</v>
      </c>
      <c r="H28" s="41">
        <v>0</v>
      </c>
      <c r="I28" s="41">
        <v>1</v>
      </c>
      <c r="J28" s="60">
        <v>1</v>
      </c>
      <c r="K28" s="41">
        <v>1</v>
      </c>
      <c r="L28" s="41">
        <v>2</v>
      </c>
      <c r="M28" s="60">
        <v>3</v>
      </c>
      <c r="N28" s="42">
        <v>102</v>
      </c>
      <c r="O28" s="42">
        <v>104</v>
      </c>
      <c r="P28" s="42">
        <v>206</v>
      </c>
    </row>
    <row r="29" spans="1:16" ht="12.75">
      <c r="A29" t="s">
        <v>81</v>
      </c>
      <c r="B29" s="42">
        <v>1</v>
      </c>
      <c r="C29" s="42">
        <v>3</v>
      </c>
      <c r="D29" s="59">
        <v>4</v>
      </c>
      <c r="E29" s="42">
        <v>3</v>
      </c>
      <c r="F29" s="42">
        <v>0</v>
      </c>
      <c r="G29" s="59">
        <v>3</v>
      </c>
      <c r="H29" s="41">
        <v>8</v>
      </c>
      <c r="I29" s="41">
        <v>11</v>
      </c>
      <c r="J29" s="60">
        <v>19</v>
      </c>
      <c r="K29" s="41">
        <v>3</v>
      </c>
      <c r="L29" s="41">
        <v>4</v>
      </c>
      <c r="M29" s="60">
        <v>7</v>
      </c>
      <c r="N29" s="42">
        <v>286</v>
      </c>
      <c r="O29" s="42">
        <v>292</v>
      </c>
      <c r="P29" s="42">
        <v>578</v>
      </c>
    </row>
    <row r="30" spans="1:16" ht="12.75">
      <c r="A30" t="s">
        <v>82</v>
      </c>
      <c r="B30" s="42">
        <v>16</v>
      </c>
      <c r="C30" s="42">
        <v>18</v>
      </c>
      <c r="D30" s="59">
        <v>34</v>
      </c>
      <c r="E30" s="42">
        <v>17</v>
      </c>
      <c r="F30" s="42">
        <v>24</v>
      </c>
      <c r="G30" s="59">
        <v>41</v>
      </c>
      <c r="H30" s="41">
        <v>69</v>
      </c>
      <c r="I30" s="41">
        <v>82</v>
      </c>
      <c r="J30" s="60">
        <v>151</v>
      </c>
      <c r="K30" s="41">
        <v>55</v>
      </c>
      <c r="L30" s="41">
        <v>53</v>
      </c>
      <c r="M30" s="60">
        <v>108</v>
      </c>
      <c r="N30" s="42">
        <v>2066</v>
      </c>
      <c r="O30" s="42">
        <v>2229</v>
      </c>
      <c r="P30" s="42">
        <v>4295</v>
      </c>
    </row>
    <row r="31" spans="1:16" ht="12.75">
      <c r="A31" t="s">
        <v>83</v>
      </c>
      <c r="B31" s="42">
        <v>0</v>
      </c>
      <c r="C31" s="42">
        <v>0</v>
      </c>
      <c r="D31" s="59">
        <v>0</v>
      </c>
      <c r="E31" s="42">
        <v>1</v>
      </c>
      <c r="F31" s="42">
        <v>1</v>
      </c>
      <c r="G31" s="59">
        <v>2</v>
      </c>
      <c r="H31" s="41">
        <v>0</v>
      </c>
      <c r="I31" s="41">
        <v>2</v>
      </c>
      <c r="J31" s="60">
        <v>2</v>
      </c>
      <c r="K31" s="41">
        <v>0</v>
      </c>
      <c r="L31" s="41">
        <v>0</v>
      </c>
      <c r="M31" s="60">
        <v>0</v>
      </c>
      <c r="N31" s="42">
        <v>34</v>
      </c>
      <c r="O31" s="42">
        <v>37</v>
      </c>
      <c r="P31" s="42">
        <v>71</v>
      </c>
    </row>
    <row r="32" spans="1:16" ht="12.75">
      <c r="A32" t="s">
        <v>84</v>
      </c>
      <c r="B32" s="42">
        <v>0</v>
      </c>
      <c r="C32" s="42">
        <v>0</v>
      </c>
      <c r="D32" s="59">
        <v>0</v>
      </c>
      <c r="E32" s="42">
        <v>1</v>
      </c>
      <c r="F32" s="42">
        <v>1</v>
      </c>
      <c r="G32" s="59">
        <v>2</v>
      </c>
      <c r="H32" s="41">
        <v>1</v>
      </c>
      <c r="I32" s="41">
        <v>0</v>
      </c>
      <c r="J32" s="60">
        <v>1</v>
      </c>
      <c r="K32" s="41">
        <v>0</v>
      </c>
      <c r="L32" s="41">
        <v>0</v>
      </c>
      <c r="M32" s="60">
        <v>0</v>
      </c>
      <c r="N32" s="42">
        <v>39</v>
      </c>
      <c r="O32" s="42">
        <v>27</v>
      </c>
      <c r="P32" s="42">
        <v>66</v>
      </c>
    </row>
    <row r="33" spans="1:16" ht="12.75">
      <c r="A33" t="s">
        <v>85</v>
      </c>
      <c r="B33" s="42">
        <v>0</v>
      </c>
      <c r="C33" s="42">
        <v>0</v>
      </c>
      <c r="D33" s="59">
        <v>0</v>
      </c>
      <c r="E33" s="42">
        <v>2</v>
      </c>
      <c r="F33" s="42">
        <v>3</v>
      </c>
      <c r="G33" s="59">
        <v>5</v>
      </c>
      <c r="H33" s="41">
        <v>1</v>
      </c>
      <c r="I33" s="41">
        <v>5</v>
      </c>
      <c r="J33" s="60">
        <v>6</v>
      </c>
      <c r="K33" s="41">
        <v>2</v>
      </c>
      <c r="L33" s="41">
        <v>4</v>
      </c>
      <c r="M33" s="60">
        <v>6</v>
      </c>
      <c r="N33" s="42">
        <v>86</v>
      </c>
      <c r="O33" s="42">
        <v>60</v>
      </c>
      <c r="P33" s="42">
        <v>146</v>
      </c>
    </row>
    <row r="34" spans="1:16" ht="12.75">
      <c r="A34" t="s">
        <v>86</v>
      </c>
      <c r="B34" s="42">
        <v>1</v>
      </c>
      <c r="C34" s="42">
        <v>1</v>
      </c>
      <c r="D34" s="59">
        <v>2</v>
      </c>
      <c r="E34" s="42">
        <v>1</v>
      </c>
      <c r="F34" s="42">
        <v>1</v>
      </c>
      <c r="G34" s="59">
        <v>2</v>
      </c>
      <c r="H34" s="41">
        <v>5</v>
      </c>
      <c r="I34" s="41">
        <v>0</v>
      </c>
      <c r="J34" s="60">
        <v>5</v>
      </c>
      <c r="K34" s="41">
        <v>0</v>
      </c>
      <c r="L34" s="41">
        <v>3</v>
      </c>
      <c r="M34" s="60">
        <v>3</v>
      </c>
      <c r="N34" s="42">
        <v>81</v>
      </c>
      <c r="O34" s="42">
        <v>53</v>
      </c>
      <c r="P34" s="42">
        <v>134</v>
      </c>
    </row>
    <row r="35" spans="1:16" ht="12.75">
      <c r="A35" t="s">
        <v>87</v>
      </c>
      <c r="B35" s="42">
        <v>1</v>
      </c>
      <c r="C35" s="42">
        <v>0</v>
      </c>
      <c r="D35" s="59">
        <v>1</v>
      </c>
      <c r="E35" s="42">
        <v>2</v>
      </c>
      <c r="F35" s="42">
        <v>2</v>
      </c>
      <c r="G35" s="59">
        <v>4</v>
      </c>
      <c r="H35" s="41">
        <v>8</v>
      </c>
      <c r="I35" s="41">
        <v>5</v>
      </c>
      <c r="J35" s="60">
        <v>13</v>
      </c>
      <c r="K35" s="41">
        <v>3</v>
      </c>
      <c r="L35" s="41">
        <v>4</v>
      </c>
      <c r="M35" s="60">
        <v>7</v>
      </c>
      <c r="N35" s="42">
        <v>130</v>
      </c>
      <c r="O35" s="42">
        <v>112</v>
      </c>
      <c r="P35" s="42">
        <v>242</v>
      </c>
    </row>
    <row r="36" spans="1:16" ht="12.75">
      <c r="A36" t="s">
        <v>88</v>
      </c>
      <c r="B36" s="42">
        <v>0</v>
      </c>
      <c r="C36" s="42">
        <v>0</v>
      </c>
      <c r="D36" s="59">
        <v>0</v>
      </c>
      <c r="E36" s="42">
        <v>1</v>
      </c>
      <c r="F36" s="42">
        <v>2</v>
      </c>
      <c r="G36" s="59">
        <v>3</v>
      </c>
      <c r="H36" s="41">
        <v>0</v>
      </c>
      <c r="I36" s="41">
        <v>2</v>
      </c>
      <c r="J36" s="60">
        <v>2</v>
      </c>
      <c r="K36" s="41">
        <v>2</v>
      </c>
      <c r="L36" s="41">
        <v>1</v>
      </c>
      <c r="M36" s="60">
        <v>3</v>
      </c>
      <c r="N36" s="42">
        <v>105</v>
      </c>
      <c r="O36" s="42">
        <v>85</v>
      </c>
      <c r="P36" s="42">
        <v>190</v>
      </c>
    </row>
    <row r="37" spans="1:16" ht="12.75">
      <c r="A37" t="s">
        <v>89</v>
      </c>
      <c r="B37" s="42">
        <v>0</v>
      </c>
      <c r="C37" s="42">
        <v>0</v>
      </c>
      <c r="D37" s="59">
        <v>0</v>
      </c>
      <c r="E37" s="42">
        <v>1</v>
      </c>
      <c r="F37" s="42">
        <v>4</v>
      </c>
      <c r="G37" s="59">
        <v>5</v>
      </c>
      <c r="H37" s="41">
        <v>1</v>
      </c>
      <c r="I37" s="41">
        <v>0</v>
      </c>
      <c r="J37" s="60">
        <v>1</v>
      </c>
      <c r="K37" s="41">
        <v>1</v>
      </c>
      <c r="L37" s="41">
        <v>0</v>
      </c>
      <c r="M37" s="60">
        <v>1</v>
      </c>
      <c r="N37" s="42">
        <v>32</v>
      </c>
      <c r="O37" s="42">
        <v>32</v>
      </c>
      <c r="P37" s="42">
        <v>64</v>
      </c>
    </row>
    <row r="38" spans="1:16" ht="12.75">
      <c r="A38" t="s">
        <v>90</v>
      </c>
      <c r="B38" s="42">
        <v>1</v>
      </c>
      <c r="C38" s="42">
        <v>1</v>
      </c>
      <c r="D38" s="59">
        <v>2</v>
      </c>
      <c r="E38" s="42">
        <v>0</v>
      </c>
      <c r="F38" s="42">
        <v>2</v>
      </c>
      <c r="G38" s="59">
        <v>2</v>
      </c>
      <c r="H38" s="41">
        <v>8</v>
      </c>
      <c r="I38" s="41">
        <v>10</v>
      </c>
      <c r="J38" s="60">
        <v>18</v>
      </c>
      <c r="K38" s="41">
        <v>4</v>
      </c>
      <c r="L38" s="41">
        <v>12</v>
      </c>
      <c r="M38" s="60">
        <v>16</v>
      </c>
      <c r="N38" s="42">
        <v>187</v>
      </c>
      <c r="O38" s="42">
        <v>201</v>
      </c>
      <c r="P38" s="42">
        <v>388</v>
      </c>
    </row>
    <row r="39" spans="1:16" ht="12.75">
      <c r="A39" t="s">
        <v>91</v>
      </c>
      <c r="B39" s="42">
        <v>2</v>
      </c>
      <c r="C39" s="42">
        <v>2</v>
      </c>
      <c r="D39" s="59">
        <v>4</v>
      </c>
      <c r="E39" s="42">
        <v>1</v>
      </c>
      <c r="F39" s="42">
        <v>3</v>
      </c>
      <c r="G39" s="59">
        <v>4</v>
      </c>
      <c r="H39" s="41">
        <v>6</v>
      </c>
      <c r="I39" s="41">
        <v>9</v>
      </c>
      <c r="J39" s="60">
        <v>15</v>
      </c>
      <c r="K39" s="41">
        <v>7</v>
      </c>
      <c r="L39" s="41">
        <v>12</v>
      </c>
      <c r="M39" s="60">
        <v>19</v>
      </c>
      <c r="N39" s="42">
        <v>207</v>
      </c>
      <c r="O39" s="42">
        <v>213</v>
      </c>
      <c r="P39" s="42">
        <v>420</v>
      </c>
    </row>
    <row r="40" spans="1:16" ht="12.75">
      <c r="A40" t="s">
        <v>92</v>
      </c>
      <c r="B40" s="42">
        <v>21</v>
      </c>
      <c r="C40" s="42">
        <v>21</v>
      </c>
      <c r="D40" s="59">
        <v>42</v>
      </c>
      <c r="E40" s="42">
        <v>28</v>
      </c>
      <c r="F40" s="42">
        <v>25</v>
      </c>
      <c r="G40" s="59">
        <v>53</v>
      </c>
      <c r="H40" s="41">
        <v>101</v>
      </c>
      <c r="I40" s="41">
        <v>94</v>
      </c>
      <c r="J40" s="60">
        <v>195</v>
      </c>
      <c r="K40" s="41">
        <v>80</v>
      </c>
      <c r="L40" s="41">
        <v>107</v>
      </c>
      <c r="M40" s="60">
        <v>187</v>
      </c>
      <c r="N40" s="42">
        <v>2511</v>
      </c>
      <c r="O40" s="42">
        <v>2592</v>
      </c>
      <c r="P40" s="42">
        <v>5103</v>
      </c>
    </row>
    <row r="41" spans="1:16" ht="12.75">
      <c r="A41" t="s">
        <v>93</v>
      </c>
      <c r="B41" s="42">
        <v>10</v>
      </c>
      <c r="C41" s="42">
        <v>8</v>
      </c>
      <c r="D41" s="59">
        <v>18</v>
      </c>
      <c r="E41" s="42">
        <v>14</v>
      </c>
      <c r="F41" s="42">
        <v>21</v>
      </c>
      <c r="G41" s="59">
        <v>35</v>
      </c>
      <c r="H41" s="41">
        <v>46</v>
      </c>
      <c r="I41" s="41">
        <v>45</v>
      </c>
      <c r="J41" s="60">
        <v>91</v>
      </c>
      <c r="K41" s="41">
        <v>59</v>
      </c>
      <c r="L41" s="41">
        <v>63</v>
      </c>
      <c r="M41" s="60">
        <v>122</v>
      </c>
      <c r="N41" s="42">
        <v>1111</v>
      </c>
      <c r="O41" s="42">
        <v>1106</v>
      </c>
      <c r="P41" s="42">
        <v>2217</v>
      </c>
    </row>
    <row r="42" spans="1:16" ht="12.75">
      <c r="A42" t="s">
        <v>94</v>
      </c>
      <c r="B42" s="42">
        <v>30</v>
      </c>
      <c r="C42" s="42">
        <v>25</v>
      </c>
      <c r="D42" s="59">
        <v>55</v>
      </c>
      <c r="E42" s="42">
        <v>41</v>
      </c>
      <c r="F42" s="42">
        <v>55</v>
      </c>
      <c r="G42" s="59">
        <v>96</v>
      </c>
      <c r="H42" s="41">
        <v>117</v>
      </c>
      <c r="I42" s="41">
        <v>125</v>
      </c>
      <c r="J42" s="60">
        <v>242</v>
      </c>
      <c r="K42" s="41">
        <v>91</v>
      </c>
      <c r="L42" s="41">
        <v>100</v>
      </c>
      <c r="M42" s="60">
        <v>191</v>
      </c>
      <c r="N42" s="42">
        <v>3631</v>
      </c>
      <c r="O42" s="42">
        <v>3887</v>
      </c>
      <c r="P42" s="42">
        <v>7518</v>
      </c>
    </row>
    <row r="43" spans="1:16" ht="12.75">
      <c r="A43" t="s">
        <v>95</v>
      </c>
      <c r="B43" s="42">
        <v>1</v>
      </c>
      <c r="C43" s="42">
        <v>0</v>
      </c>
      <c r="D43" s="59">
        <v>1</v>
      </c>
      <c r="E43" s="42">
        <v>3</v>
      </c>
      <c r="F43" s="42">
        <v>5</v>
      </c>
      <c r="G43" s="59">
        <v>8</v>
      </c>
      <c r="H43" s="41">
        <v>2</v>
      </c>
      <c r="I43" s="41">
        <v>7</v>
      </c>
      <c r="J43" s="60">
        <v>9</v>
      </c>
      <c r="K43" s="41">
        <v>4</v>
      </c>
      <c r="L43" s="41">
        <v>6</v>
      </c>
      <c r="M43" s="60">
        <v>10</v>
      </c>
      <c r="N43" s="42">
        <v>71</v>
      </c>
      <c r="O43" s="42">
        <v>80</v>
      </c>
      <c r="P43" s="42">
        <v>151</v>
      </c>
    </row>
    <row r="44" spans="2:16" ht="12.75">
      <c r="B44" s="29"/>
      <c r="C44" s="29"/>
      <c r="D44" s="30"/>
      <c r="E44" s="29"/>
      <c r="F44" s="29"/>
      <c r="G44" s="30"/>
      <c r="H44" s="29"/>
      <c r="I44" s="29"/>
      <c r="J44" s="30"/>
      <c r="K44" s="29"/>
      <c r="L44" s="29"/>
      <c r="M44" s="30"/>
      <c r="N44" s="31"/>
      <c r="O44" s="31"/>
      <c r="P44" s="31"/>
    </row>
    <row r="45" spans="1:16" ht="12.75">
      <c r="A45" s="4" t="s">
        <v>96</v>
      </c>
      <c r="B45" s="32">
        <f aca="true" t="shared" si="0" ref="B45:P45">SUM(B11:B44)</f>
        <v>190</v>
      </c>
      <c r="C45" s="32">
        <f t="shared" si="0"/>
        <v>184</v>
      </c>
      <c r="D45" s="33">
        <f t="shared" si="0"/>
        <v>374</v>
      </c>
      <c r="E45" s="32">
        <f t="shared" si="0"/>
        <v>259</v>
      </c>
      <c r="F45" s="32">
        <f t="shared" si="0"/>
        <v>320</v>
      </c>
      <c r="G45" s="33">
        <f t="shared" si="0"/>
        <v>579</v>
      </c>
      <c r="H45" s="32">
        <f t="shared" si="0"/>
        <v>798</v>
      </c>
      <c r="I45" s="32">
        <f t="shared" si="0"/>
        <v>855</v>
      </c>
      <c r="J45" s="33">
        <f t="shared" si="0"/>
        <v>1653</v>
      </c>
      <c r="K45" s="32">
        <f t="shared" si="0"/>
        <v>716</v>
      </c>
      <c r="L45" s="32">
        <f t="shared" si="0"/>
        <v>761</v>
      </c>
      <c r="M45" s="34">
        <f t="shared" si="0"/>
        <v>1477</v>
      </c>
      <c r="N45" s="35">
        <f t="shared" si="0"/>
        <v>23287</v>
      </c>
      <c r="O45" s="35">
        <f t="shared" si="0"/>
        <v>24816</v>
      </c>
      <c r="P45" s="35">
        <f t="shared" si="0"/>
        <v>48103</v>
      </c>
    </row>
  </sheetData>
  <mergeCells count="5">
    <mergeCell ref="N7:P7"/>
    <mergeCell ref="B7:D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Vercelli</dc:creator>
  <cp:keywords/>
  <dc:description/>
  <cp:lastModifiedBy>garzoli</cp:lastModifiedBy>
  <cp:lastPrinted>2000-08-30T12:02:30Z</cp:lastPrinted>
  <dcterms:created xsi:type="dcterms:W3CDTF">1999-06-29T08:50:20Z</dcterms:created>
  <dcterms:modified xsi:type="dcterms:W3CDTF">2010-12-30T13:19:38Z</dcterms:modified>
  <cp:category/>
  <cp:version/>
  <cp:contentType/>
  <cp:contentStatus/>
</cp:coreProperties>
</file>